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_Шевченко\01082019-ШОВ\Открытый бюджет сайт\Открытый бюджет_на сайт_измен_117\"/>
    </mc:Choice>
  </mc:AlternateContent>
  <bookViews>
    <workbookView xWindow="0" yWindow="0" windowWidth="28800" windowHeight="11835"/>
  </bookViews>
  <sheets>
    <sheet name="на 01.12.2023год" sheetId="2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8" l="1"/>
  <c r="D36" i="28" l="1"/>
  <c r="B8" i="28" l="1"/>
  <c r="D15" i="28"/>
  <c r="C23" i="28"/>
  <c r="C59" i="28" l="1"/>
  <c r="D55" i="28"/>
  <c r="D54" i="28"/>
  <c r="D53" i="28"/>
  <c r="D52" i="28"/>
  <c r="C46" i="28"/>
  <c r="B46" i="28"/>
  <c r="D44" i="28"/>
  <c r="D42" i="28"/>
  <c r="D41" i="28"/>
  <c r="D40" i="28"/>
  <c r="D38" i="28"/>
  <c r="D37" i="28"/>
  <c r="D35" i="28"/>
  <c r="D34" i="28"/>
  <c r="D32" i="28"/>
  <c r="D31" i="28"/>
  <c r="B23" i="28"/>
  <c r="B24" i="28" s="1"/>
  <c r="D22" i="28"/>
  <c r="D20" i="28"/>
  <c r="D19" i="28"/>
  <c r="D18" i="28"/>
  <c r="D17" i="28"/>
  <c r="D16" i="28"/>
  <c r="D14" i="28"/>
  <c r="D13" i="28"/>
  <c r="D12" i="28"/>
  <c r="D11" i="28"/>
  <c r="D10" i="28"/>
  <c r="C8" i="28"/>
  <c r="C24" i="28" s="1"/>
  <c r="D7" i="28"/>
  <c r="D6" i="28"/>
  <c r="D23" i="28" l="1"/>
  <c r="D59" i="28"/>
  <c r="D46" i="28"/>
  <c r="D8" i="28"/>
</calcChain>
</file>

<file path=xl/sharedStrings.xml><?xml version="1.0" encoding="utf-8"?>
<sst xmlns="http://schemas.openxmlformats.org/spreadsheetml/2006/main" count="63" uniqueCount="53">
  <si>
    <t>Наименование показателя</t>
  </si>
  <si>
    <t>% исполнения</t>
  </si>
  <si>
    <t xml:space="preserve">ДОХОДЫ </t>
  </si>
  <si>
    <t>Всего доходов</t>
  </si>
  <si>
    <t>Налоговые и неналоговые доходы</t>
  </si>
  <si>
    <t>Безвозмездные поступления</t>
  </si>
  <si>
    <t xml:space="preserve">РАСХОДЫ </t>
  </si>
  <si>
    <t xml:space="preserve">Всего расходов </t>
  </si>
  <si>
    <t>тыс.рублей</t>
  </si>
  <si>
    <t>Результат исполнения бюджета (дефицит "-", профицит "+")</t>
  </si>
  <si>
    <t>Общегосударственные расходы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</si>
  <si>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</si>
  <si>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</si>
  <si>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</si>
  <si>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</si>
  <si>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</t>
  </si>
  <si>
    <t>Здравоохрание</t>
  </si>
  <si>
    <t>Социальная политика</t>
  </si>
  <si>
    <t>Физическая культура и спорт</t>
  </si>
  <si>
    <t>Межбюджетные трансферты бюджетам муниципальных образований</t>
  </si>
  <si>
    <t>Х</t>
  </si>
  <si>
    <t>Обслуживание муниципального долга</t>
  </si>
  <si>
    <t>Жилищно-коммунальное хозяйство</t>
  </si>
  <si>
    <t>Налог на прибыль(доход) организаций</t>
  </si>
  <si>
    <t>Налог на доходы физических лиц</t>
  </si>
  <si>
    <t>Акцизы по подакцизным товарам</t>
  </si>
  <si>
    <t>Единый налог на вмененный доход для определенных видов деятельности</t>
  </si>
  <si>
    <t>Единый сельскохозяйственный налог</t>
  </si>
  <si>
    <t>Налог,взимаемый в связи с применением патентной системы налогообложения, зачисляемый вбюджеты муниципальных районов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</si>
  <si>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</si>
  <si>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</si>
  <si>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</si>
  <si>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</si>
  <si>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нематерильных активов</t>
  </si>
  <si>
    <t>Штрафные санкции, возмещение ущерба</t>
  </si>
  <si>
    <t>Прочие неналоговые доходы</t>
  </si>
  <si>
    <t>Всего налоговые и неналоговые доходы</t>
  </si>
  <si>
    <t>Дотации</t>
  </si>
  <si>
    <t>Субсидии</t>
  </si>
  <si>
    <t>Субвенции</t>
  </si>
  <si>
    <t>Всего безвоздмездные перечисления</t>
  </si>
  <si>
    <t>Иные межбюджетные трансферты</t>
  </si>
  <si>
    <t>Возврат остатков субсидий и субвенций прошлых лет</t>
  </si>
  <si>
    <t>Доходы от возврата остатков субсидий</t>
  </si>
  <si>
    <t>Охрана окружающей среды</t>
  </si>
  <si>
    <t>Налог, взимаемый в связи с применением упрощенной системы налогообложения</t>
  </si>
  <si>
    <t>Задолженность и перерасчеты по отмененным налогам и сборам и иным обязательным платежам</t>
  </si>
  <si>
    <t>Прочие безвозмездные поступления</t>
  </si>
  <si>
    <t>План на 2023г.</t>
  </si>
  <si>
    <t>Сведения об исполнении бюджета на 01.12. 2023 года</t>
  </si>
  <si>
    <t>Исполнено на 01.12.2023</t>
  </si>
  <si>
    <t>Доходы  на 01.12.2023 года</t>
  </si>
  <si>
    <t>БЕЗВОЗДМЕЗДНЫЕ ПЕРЕЧИСЛЕНИЯ  на 01.12.2023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</si>
</sst>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1" xfId="0" applyNumberFormat="1" applyBorder="1"/>
    <xf numFmtId="165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/>
    <xf numFmtId="4" fontId="0" fillId="0" borderId="1" xfId="0" applyNumberFormat="1" applyBorder="1"/>
    <xf numFmtId="0" fontId="5" fillId="0" borderId="5" xfId="0" applyFont="1" applyBorder="1" applyAlignment="1">
      <alignment wrapText="1"/>
    </xf>
    <xf numFmtId="164" fontId="0" fillId="2" borderId="1" xfId="0" applyNumberFormat="1" applyFill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300" baseline="0"/>
              <a:t>Исполнение районного бюджета на 01.</a:t>
            </a:r>
            <a:r>
              <a:rPr lang="en-US" sz="1300" baseline="0"/>
              <a:t>12</a:t>
            </a:r>
            <a:r>
              <a:rPr lang="ru-RU" sz="1300" baseline="0"/>
              <a:t>. 202</a:t>
            </a:r>
            <a:r>
              <a:rPr lang="en-US" sz="1300" baseline="0"/>
              <a:t>3</a:t>
            </a:r>
            <a:r>
              <a:rPr lang="ru-RU" sz="1300" baseline="0"/>
              <a:t>г.</a:t>
            </a:r>
          </a:p>
        </c:rich>
      </c:tx>
      <c:layout>
        <c:manualLayout>
          <c:xMode val="edge"/>
          <c:yMode val="edge"/>
          <c:x val="0.12151377952755905"/>
          <c:y val="2.6058631921824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('на 01.12.2023год'!$A$8,'на 01.12.2023год'!$A$23)</c:f>
              <c:strCache>
                <c:ptCount val="2"/>
                <c:pt idx="0">
                  <c:v>Всего доходов</c:v>
                </c:pt>
                <c:pt idx="1">
                  <c:v>Всего расходов </c:v>
                </c:pt>
              </c:strCache>
            </c:strRef>
          </c:cat>
          <c:val>
            <c:numRef>
              <c:f>('на 01.12.2023год'!$B$8,'на 01.12.2023год'!$B$23)</c:f>
              <c:numCache>
                <c:formatCode>#\ ##0.0</c:formatCode>
                <c:ptCount val="2"/>
                <c:pt idx="0">
                  <c:v>1859758.6410000003</c:v>
                </c:pt>
                <c:pt idx="1">
                  <c:v>1862208.4669999997</c:v>
                </c:pt>
              </c:numCache>
            </c:numRef>
          </c:val>
        </c:ser>
        <c:ser>
          <c:idx val="1"/>
          <c:order val="1"/>
          <c:tx>
            <c:v>факт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('на 01.12.2023год'!$A$8,'на 01.12.2023год'!$A$23)</c:f>
              <c:strCache>
                <c:ptCount val="2"/>
                <c:pt idx="0">
                  <c:v>Всего доходов</c:v>
                </c:pt>
                <c:pt idx="1">
                  <c:v>Всего расходов </c:v>
                </c:pt>
              </c:strCache>
            </c:strRef>
          </c:cat>
          <c:val>
            <c:numRef>
              <c:f>('на 01.12.2023год'!$C$8,'на 01.12.2023год'!$C$23)</c:f>
              <c:numCache>
                <c:formatCode>#\ ##0.0</c:formatCode>
                <c:ptCount val="2"/>
                <c:pt idx="0" formatCode="#,##0.00">
                  <c:v>1578427.5928200001</c:v>
                </c:pt>
                <c:pt idx="1">
                  <c:v>1537141.2065000001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42784"/>
        <c:axId val="180140432"/>
      </c:barChart>
      <c:catAx>
        <c:axId val="1801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40432"/>
        <c:crosses val="autoZero"/>
        <c:auto val="1"/>
        <c:lblAlgn val="ctr"/>
        <c:lblOffset val="100"/>
        <c:noMultiLvlLbl val="0"/>
      </c:catAx>
      <c:valAx>
        <c:axId val="1801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расходы районного бюджета на</a:t>
            </a:r>
            <a:r>
              <a:rPr lang="ru-RU" baseline="0"/>
              <a:t> 01.</a:t>
            </a:r>
            <a:r>
              <a:rPr lang="en-US" baseline="0"/>
              <a:t>12</a:t>
            </a:r>
            <a:r>
              <a:rPr lang="ru-RU" baseline="0"/>
              <a:t>. </a:t>
            </a:r>
            <a:r>
              <a:rPr lang="ru-RU"/>
              <a:t>202</a:t>
            </a:r>
            <a:r>
              <a:rPr lang="en-US"/>
              <a:t>3</a:t>
            </a:r>
            <a:r>
              <a:rPr lang="ru-RU"/>
              <a:t>г.</a:t>
            </a:r>
          </a:p>
        </c:rich>
      </c:tx>
      <c:layout>
        <c:manualLayout>
          <c:xMode val="edge"/>
          <c:yMode val="edge"/>
          <c:x val="0.19852095264849021"/>
          <c:y val="1.8867929200200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solidFill>
              <a:schemeClr val="accent5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'на 01.12.2023год'!$A$10:$A$22</c15:sqref>
                  </c15:fullRef>
                </c:ext>
              </c:extLst>
              <c:f>('на 01.12.2023год'!$A$10,'на 01.12.2023год'!$A$13:$A$17,'на 01.12.2023год'!$A$19,'на 01.12.2023год'!$A$22)</c:f>
              <c:strCache>
                <c:ptCount val="8"/>
                <c:pt idx="0">
                  <c:v>Общегосударственные расходы</c:v>
                </c:pt>
                <c:pt idx="1">
                  <c:v>Национальная экономика</c:v>
                </c:pt>
                <c:pt idx="2">
                  <c:v>Жилищно-коммунальное хозяйство</c:v>
                </c:pt>
                <c:pt idx="3">
                  <c:v>Охрана окружающей среды</c:v>
                </c:pt>
                <c:pt idx="4">
                  <c:v>Образование</c:v>
                </c:pt>
                <c:pt idx="5">
                  <c:v>Культура, кинематография</c:v>
                </c:pt>
                <c:pt idx="6">
                  <c:v>Социальная политика</c:v>
                </c:pt>
                <c:pt idx="7">
                  <c:v>Межбюджетные трансферты бюджетам муниципальных образований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01.12.2023год'!$B$10:$B$22</c15:sqref>
                  </c15:fullRef>
                </c:ext>
              </c:extLst>
              <c:f>('на 01.12.2023год'!$B$10,'на 01.12.2023год'!$B$13:$B$17,'на 01.12.2023год'!$B$19,'на 01.12.2023год'!$B$22)</c:f>
              <c:numCache>
                <c:formatCode>#\ ##0.0</c:formatCode>
                <c:ptCount val="8"/>
                <c:pt idx="0">
                  <c:v>131466.44400000002</c:v>
                </c:pt>
                <c:pt idx="1">
                  <c:v>66546.096000000005</c:v>
                </c:pt>
                <c:pt idx="2">
                  <c:v>55369.962</c:v>
                </c:pt>
                <c:pt idx="3">
                  <c:v>6235.0920000000006</c:v>
                </c:pt>
                <c:pt idx="4">
                  <c:v>1127290.1850000001</c:v>
                </c:pt>
                <c:pt idx="5">
                  <c:v>192472.258</c:v>
                </c:pt>
                <c:pt idx="6">
                  <c:v>100753.886</c:v>
                </c:pt>
                <c:pt idx="7">
                  <c:v>118378.754</c:v>
                </c:pt>
              </c:numCache>
            </c:numRef>
          </c:val>
        </c:ser>
        <c:ser>
          <c:idx val="1"/>
          <c:order val="1"/>
          <c:tx>
            <c:v>факт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'на 01.12.2023год'!$A$10:$A$22</c15:sqref>
                  </c15:fullRef>
                </c:ext>
              </c:extLst>
              <c:f>('на 01.12.2023год'!$A$10,'на 01.12.2023год'!$A$13:$A$17,'на 01.12.2023год'!$A$19,'на 01.12.2023год'!$A$22)</c:f>
              <c:strCache>
                <c:ptCount val="8"/>
                <c:pt idx="0">
                  <c:v>Общегосударственные расходы</c:v>
                </c:pt>
                <c:pt idx="1">
                  <c:v>Национальная экономика</c:v>
                </c:pt>
                <c:pt idx="2">
                  <c:v>Жилищно-коммунальное хозяйство</c:v>
                </c:pt>
                <c:pt idx="3">
                  <c:v>Охрана окружающей среды</c:v>
                </c:pt>
                <c:pt idx="4">
                  <c:v>Образование</c:v>
                </c:pt>
                <c:pt idx="5">
                  <c:v>Культура, кинематография</c:v>
                </c:pt>
                <c:pt idx="6">
                  <c:v>Социальная политика</c:v>
                </c:pt>
                <c:pt idx="7">
                  <c:v>Межбюджетные трансферты бюджетам муниципальных образований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01.12.2023год'!$C$10:$C$22</c15:sqref>
                  </c15:fullRef>
                </c:ext>
              </c:extLst>
              <c:f>('на 01.12.2023год'!$C$10,'на 01.12.2023год'!$C$13:$C$17,'на 01.12.2023год'!$C$19,'на 01.12.2023год'!$C$22)</c:f>
              <c:numCache>
                <c:formatCode>#,##0.00</c:formatCode>
                <c:ptCount val="8"/>
                <c:pt idx="0">
                  <c:v>106951.86500000001</c:v>
                </c:pt>
                <c:pt idx="1">
                  <c:v>41767.058430000005</c:v>
                </c:pt>
                <c:pt idx="2">
                  <c:v>50945.021000000008</c:v>
                </c:pt>
                <c:pt idx="3">
                  <c:v>1347.4180000000001</c:v>
                </c:pt>
                <c:pt idx="4">
                  <c:v>960858.18200000003</c:v>
                </c:pt>
                <c:pt idx="5">
                  <c:v>158762.86400000003</c:v>
                </c:pt>
                <c:pt idx="6">
                  <c:v>67076.269069999995</c:v>
                </c:pt>
                <c:pt idx="7">
                  <c:v>96782.932000000001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40824"/>
        <c:axId val="180144352"/>
      </c:barChart>
      <c:catAx>
        <c:axId val="18014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44352"/>
        <c:crosses val="autoZero"/>
        <c:auto val="1"/>
        <c:lblAlgn val="ctr"/>
        <c:lblOffset val="100"/>
        <c:noMultiLvlLbl val="0"/>
      </c:catAx>
      <c:valAx>
        <c:axId val="18014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4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300" baseline="0"/>
              <a:t>Дефицит, профицит районного бюджета на 01.</a:t>
            </a:r>
            <a:r>
              <a:rPr lang="en-US" sz="1300" baseline="0"/>
              <a:t>12</a:t>
            </a:r>
            <a:r>
              <a:rPr lang="ru-RU" sz="1300" baseline="0"/>
              <a:t>.202</a:t>
            </a:r>
            <a:r>
              <a:rPr lang="en-US" sz="1300" baseline="0"/>
              <a:t>3</a:t>
            </a:r>
            <a:r>
              <a:rPr lang="ru-RU" sz="1300" baseline="0"/>
              <a:t>г.</a:t>
            </a:r>
          </a:p>
        </c:rich>
      </c:tx>
      <c:layout>
        <c:manualLayout>
          <c:xMode val="edge"/>
          <c:yMode val="edge"/>
          <c:x val="6.9598785645024544E-2"/>
          <c:y val="3.636604529865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7910842382613201"/>
          <c:y val="0.22892438764643239"/>
          <c:w val="0.78994380054524127"/>
          <c:h val="0.73273695420660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01.12.2023год'!$A$24</c:f>
              <c:strCache>
                <c:ptCount val="1"/>
                <c:pt idx="0">
                  <c:v>Результат исполнения бюджета (дефицит "-", профицит "+")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20844269466317"/>
                      <c:h val="0.1049621759904352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01.12.2023год'!$B$4:$C$4</c:f>
              <c:strCache>
                <c:ptCount val="2"/>
                <c:pt idx="0">
                  <c:v>План на 2023г.</c:v>
                </c:pt>
                <c:pt idx="1">
                  <c:v>Исполнено на 01.12.2023</c:v>
                </c:pt>
              </c:strCache>
            </c:strRef>
          </c:cat>
          <c:val>
            <c:numRef>
              <c:f>'на 01.12.2023год'!$B$24:$C$24</c:f>
              <c:numCache>
                <c:formatCode>#,##0.00</c:formatCode>
                <c:ptCount val="2"/>
                <c:pt idx="0" formatCode="#\ ##0.0">
                  <c:v>-2449.8259999994189</c:v>
                </c:pt>
                <c:pt idx="1">
                  <c:v>41286.386320000049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143176"/>
        <c:axId val="180138080"/>
      </c:barChart>
      <c:catAx>
        <c:axId val="18014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38080"/>
        <c:crosses val="autoZero"/>
        <c:auto val="1"/>
        <c:lblAlgn val="ctr"/>
        <c:lblOffset val="100"/>
        <c:noMultiLvlLbl val="0"/>
      </c:catAx>
      <c:valAx>
        <c:axId val="18013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43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НАЛОГОВЫЕ И НЕНАЛОГОВЫЕ ДОХОДЫ </a:t>
            </a:r>
            <a:r>
              <a:rPr lang="ru-RU" baseline="0"/>
              <a:t> на 01.</a:t>
            </a:r>
            <a:r>
              <a:rPr lang="en-US" baseline="0"/>
              <a:t>12</a:t>
            </a:r>
            <a:r>
              <a:rPr lang="ru-RU" baseline="0"/>
              <a:t>.</a:t>
            </a:r>
            <a:r>
              <a:rPr lang="ru-RU"/>
              <a:t>202</a:t>
            </a:r>
            <a:r>
              <a:rPr lang="en-US"/>
              <a:t>3</a:t>
            </a:r>
            <a:r>
              <a:rPr lang="ru-RU"/>
              <a:t>г.</a:t>
            </a:r>
          </a:p>
        </c:rich>
      </c:tx>
      <c:layout>
        <c:manualLayout>
          <c:xMode val="edge"/>
          <c:yMode val="edge"/>
          <c:x val="0.23996871531998093"/>
          <c:y val="1.77777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931414519786966"/>
          <c:y val="6.0897628092237081E-2"/>
          <c:w val="0.84776291313100427"/>
          <c:h val="0.70200092635479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01.12.2023год'!$B$29</c:f>
              <c:strCache>
                <c:ptCount val="1"/>
                <c:pt idx="0">
                  <c:v>План на 2023г.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'на 01.12.2023год'!$A$31:$A$45</c15:sqref>
                  </c15:fullRef>
                </c:ext>
              </c:extLst>
              <c:f>('на 01.12.2023год'!$A$31:$A$36,'на 01.12.2023год'!$A$38:$A$39,'на 01.12.2023год'!$A$44:$A$45)</c:f>
              <c:strCache>
                <c:ptCount val="10"/>
                <c:pt idx="0">
                  <c:v>Налог на прибыль(доход) организаций</c:v>
                </c:pt>
                <c:pt idx="1">
                  <c:v>Налог на доходы физических лиц</c:v>
                </c:pt>
                <c:pt idx="2">
                  <c:v>Акцизы по подакцизным товарам</c:v>
                </c:pt>
                <c:pt idx="3">
                  <c:v>Единый налог на вмененный доход для определенных видов деятельности</c:v>
                </c:pt>
                <c:pt idx="4">
                  <c:v>Единый сельскохозяйственный налог</c:v>
                </c:pt>
                <c:pt idx="5">
                  <c:v>Налог, взимаемый в связи с применением упрощенной системы налогообложения</c:v>
                </c:pt>
                <c:pt idx="6">
                  <c:v>Государственная пошлина</c:v>
                </c:pt>
                <c:pt idx="7">
                  <c:v>Задолженность и перерасчеты по отмененным налогам и сборам и иным обязательным платежам</c:v>
                </c:pt>
                <c:pt idx="8">
                  <c:v>Штрафные санкции, возмещение ущерба</c:v>
                </c:pt>
                <c:pt idx="9">
                  <c:v>Прочие неналоговые доходы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01.12.2023год'!$B$31:$B$45</c15:sqref>
                  </c15:fullRef>
                </c:ext>
              </c:extLst>
              <c:f>('на 01.12.2023год'!$B$31:$B$36,'на 01.12.2023год'!$B$38:$B$39,'на 01.12.2023год'!$B$44:$B$45)</c:f>
              <c:numCache>
                <c:formatCode>0.0</c:formatCode>
                <c:ptCount val="10"/>
                <c:pt idx="0">
                  <c:v>3526</c:v>
                </c:pt>
                <c:pt idx="1">
                  <c:v>109400.04</c:v>
                </c:pt>
                <c:pt idx="2">
                  <c:v>0</c:v>
                </c:pt>
                <c:pt idx="3">
                  <c:v>26.1</c:v>
                </c:pt>
                <c:pt idx="4">
                  <c:v>1625.8</c:v>
                </c:pt>
                <c:pt idx="5">
                  <c:v>47780.2</c:v>
                </c:pt>
                <c:pt idx="6">
                  <c:v>5522</c:v>
                </c:pt>
                <c:pt idx="7">
                  <c:v>0</c:v>
                </c:pt>
                <c:pt idx="8">
                  <c:v>2275.777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'на 01.12.2023год'!$C$29</c:f>
              <c:strCache>
                <c:ptCount val="1"/>
                <c:pt idx="0">
                  <c:v>Исполнено на 01.12.2023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'на 01.12.2023год'!$A$31:$A$45</c15:sqref>
                  </c15:fullRef>
                </c:ext>
              </c:extLst>
              <c:f>('на 01.12.2023год'!$A$31:$A$36,'на 01.12.2023год'!$A$38:$A$39,'на 01.12.2023год'!$A$44:$A$45)</c:f>
              <c:strCache>
                <c:ptCount val="10"/>
                <c:pt idx="0">
                  <c:v>Налог на прибыль(доход) организаций</c:v>
                </c:pt>
                <c:pt idx="1">
                  <c:v>Налог на доходы физических лиц</c:v>
                </c:pt>
                <c:pt idx="2">
                  <c:v>Акцизы по подакцизным товарам</c:v>
                </c:pt>
                <c:pt idx="3">
                  <c:v>Единый налог на вмененный доход для определенных видов деятельности</c:v>
                </c:pt>
                <c:pt idx="4">
                  <c:v>Единый сельскохозяйственный налог</c:v>
                </c:pt>
                <c:pt idx="5">
                  <c:v>Налог, взимаемый в связи с применением упрощенной системы налогообложения</c:v>
                </c:pt>
                <c:pt idx="6">
                  <c:v>Государственная пошлина</c:v>
                </c:pt>
                <c:pt idx="7">
                  <c:v>Задолженность и перерасчеты по отмененным налогам и сборам и иным обязательным платежам</c:v>
                </c:pt>
                <c:pt idx="8">
                  <c:v>Штрафные санкции, возмещение ущерба</c:v>
                </c:pt>
                <c:pt idx="9">
                  <c:v>Прочие неналоговые доходы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01.12.2023год'!$C$31:$C$45</c15:sqref>
                  </c15:fullRef>
                </c:ext>
              </c:extLst>
              <c:f>('на 01.12.2023год'!$C$31:$C$36,'на 01.12.2023год'!$C$38:$C$39,'на 01.12.2023год'!$C$44:$C$45)</c:f>
              <c:numCache>
                <c:formatCode>0.0</c:formatCode>
                <c:ptCount val="10"/>
                <c:pt idx="0">
                  <c:v>3369.5149999999999</c:v>
                </c:pt>
                <c:pt idx="1">
                  <c:v>91654.676999999996</c:v>
                </c:pt>
                <c:pt idx="3">
                  <c:v>-192.60560000000001</c:v>
                </c:pt>
                <c:pt idx="4">
                  <c:v>1055.5360000000001</c:v>
                </c:pt>
                <c:pt idx="5">
                  <c:v>39805.491000000002</c:v>
                </c:pt>
                <c:pt idx="6">
                  <c:v>4548.2640000000001</c:v>
                </c:pt>
                <c:pt idx="8">
                  <c:v>2229.194</c:v>
                </c:pt>
                <c:pt idx="9">
                  <c:v>-0.74850000000000005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143568"/>
        <c:axId val="180137296"/>
      </c:barChart>
      <c:catAx>
        <c:axId val="18014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37296"/>
        <c:crosses val="autoZero"/>
        <c:auto val="1"/>
        <c:lblAlgn val="ctr"/>
        <c:lblOffset val="100"/>
        <c:noMultiLvlLbl val="0"/>
      </c:catAx>
      <c:valAx>
        <c:axId val="18013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4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aseline="0"/>
              <a:t>БЕЗВОЗДМЕЗДНЫЕ ПЕРЕЧИСЛЕНИЯ на </a:t>
            </a:r>
            <a:r>
              <a:rPr lang="en-US" sz="1200" baseline="0"/>
              <a:t>01</a:t>
            </a:r>
            <a:r>
              <a:rPr lang="ru-RU" sz="1200" baseline="0"/>
              <a:t>.</a:t>
            </a:r>
            <a:r>
              <a:rPr lang="en-US" sz="1200" baseline="0"/>
              <a:t>12</a:t>
            </a:r>
            <a:r>
              <a:rPr lang="ru-RU" sz="1200" baseline="0"/>
              <a:t>.202</a:t>
            </a:r>
            <a:r>
              <a:rPr lang="en-US" sz="1200" baseline="0"/>
              <a:t>3</a:t>
            </a:r>
            <a:r>
              <a:rPr lang="ru-RU" sz="1200" baseline="0"/>
              <a:t>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 на 2023г.</c:v>
          </c:tx>
          <c:spPr>
            <a:solidFill>
              <a:srgbClr val="00B05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01.12.2023год'!$A$52:$A$54</c:f>
              <c:strCache>
                <c:ptCount val="3"/>
                <c:pt idx="0">
                  <c:v>Дотации</c:v>
                </c:pt>
                <c:pt idx="1">
                  <c:v>Субсидии</c:v>
                </c:pt>
                <c:pt idx="2">
                  <c:v>Субвенции</c:v>
                </c:pt>
              </c:strCache>
            </c:strRef>
          </c:cat>
          <c:val>
            <c:numRef>
              <c:f>'на 01.12.2023год'!$B$52:$B$54</c:f>
              <c:numCache>
                <c:formatCode>0.0</c:formatCode>
                <c:ptCount val="3"/>
                <c:pt idx="0">
                  <c:v>819000.3</c:v>
                </c:pt>
                <c:pt idx="1">
                  <c:v>60809.712</c:v>
                </c:pt>
                <c:pt idx="2">
                  <c:v>699564.799</c:v>
                </c:pt>
              </c:numCache>
            </c:numRef>
          </c:val>
        </c:ser>
        <c:ser>
          <c:idx val="1"/>
          <c:order val="1"/>
          <c:tx>
            <c:v>факт на 01.12.2023</c:v>
          </c:tx>
          <c:spPr>
            <a:solidFill>
              <a:srgbClr val="FFC00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01.12.2023год'!$A$52:$A$54</c:f>
              <c:strCache>
                <c:ptCount val="3"/>
                <c:pt idx="0">
                  <c:v>Дотации</c:v>
                </c:pt>
                <c:pt idx="1">
                  <c:v>Субсидии</c:v>
                </c:pt>
                <c:pt idx="2">
                  <c:v>Субвенции</c:v>
                </c:pt>
              </c:strCache>
            </c:strRef>
          </c:cat>
          <c:val>
            <c:numRef>
              <c:f>'на 01.12.2023год'!$C$52:$C$54</c:f>
              <c:numCache>
                <c:formatCode>0.0</c:formatCode>
                <c:ptCount val="3"/>
                <c:pt idx="0">
                  <c:v>702796.4</c:v>
                </c:pt>
                <c:pt idx="1">
                  <c:v>56452.095999999998</c:v>
                </c:pt>
                <c:pt idx="2">
                  <c:v>590004.304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139256"/>
        <c:axId val="180139648"/>
      </c:barChart>
      <c:catAx>
        <c:axId val="180139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39648"/>
        <c:crosses val="autoZero"/>
        <c:auto val="1"/>
        <c:lblAlgn val="ctr"/>
        <c:lblOffset val="100"/>
        <c:noMultiLvlLbl val="0"/>
      </c:catAx>
      <c:valAx>
        <c:axId val="18013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3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14287</xdr:rowOff>
    </xdr:from>
    <xdr:to>
      <xdr:col>13</xdr:col>
      <xdr:colOff>304800</xdr:colOff>
      <xdr:row>12</xdr:row>
      <xdr:rowOff>185737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15</xdr:row>
      <xdr:rowOff>9526</xdr:rowOff>
    </xdr:from>
    <xdr:to>
      <xdr:col>17</xdr:col>
      <xdr:colOff>333374</xdr:colOff>
      <xdr:row>30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19049</xdr:colOff>
      <xdr:row>0</xdr:row>
      <xdr:rowOff>171450</xdr:rowOff>
    </xdr:from>
    <xdr:to>
      <xdr:col>22</xdr:col>
      <xdr:colOff>66674</xdr:colOff>
      <xdr:row>13</xdr:row>
      <xdr:rowOff>19050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32</xdr:row>
      <xdr:rowOff>9524</xdr:rowOff>
    </xdr:from>
    <xdr:to>
      <xdr:col>18</xdr:col>
      <xdr:colOff>533400</xdr:colOff>
      <xdr:row>42</xdr:row>
      <xdr:rowOff>400049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</xdr:colOff>
      <xdr:row>47</xdr:row>
      <xdr:rowOff>28575</xdr:rowOff>
    </xdr:from>
    <xdr:to>
      <xdr:col>14</xdr:col>
      <xdr:colOff>238125</xdr:colOff>
      <xdr:row>61</xdr:row>
      <xdr:rowOff>33337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abSelected="1" workbookViewId="0">
      <selection activeCell="A36" sqref="A36"/>
    </sheetView>
  </sheetViews>
  <sheetFormatPr defaultRowHeight="15" x14ac:dyDescent="0.25"/>
  <cols>
    <col min="1" max="1" width="32.28515625" customWidth="1"/>
    <col min="2" max="2" width="14.42578125" customWidth="1"/>
    <col min="3" max="3" width="14.85546875" customWidth="1"/>
    <col min="4" max="4" width="19.140625" customWidth="1"/>
  </cols>
  <sheetData>
    <row r="2" spans="1:4" ht="21" x14ac:dyDescent="0.35">
      <c r="A2" s="15" t="s">
        <v>49</v>
      </c>
      <c r="B2" s="15"/>
      <c r="C2" s="15"/>
      <c r="D2" s="15"/>
    </row>
    <row r="3" spans="1:4" x14ac:dyDescent="0.25">
      <c r="D3" t="s">
        <v>8</v>
      </c>
    </row>
    <row r="4" spans="1:4" ht="29.25" customHeight="1" x14ac:dyDescent="0.25">
      <c r="A4" s="2" t="s">
        <v>0</v>
      </c>
      <c r="B4" s="2" t="s">
        <v>48</v>
      </c>
      <c r="C4" s="9" t="s">
        <v>50</v>
      </c>
      <c r="D4" s="2" t="s">
        <v>1</v>
      </c>
    </row>
    <row r="5" spans="1:4" ht="15.75" x14ac:dyDescent="0.25">
      <c r="A5" s="16" t="s">
        <v>2</v>
      </c>
      <c r="B5" s="17"/>
      <c r="C5" s="17"/>
      <c r="D5" s="18"/>
    </row>
    <row r="6" spans="1:4" x14ac:dyDescent="0.25">
      <c r="A6" s="1" t="s">
        <v>4</v>
      </c>
      <c r="B6" s="7">
        <v>186782.83100000001</v>
      </c>
      <c r="C6" s="12">
        <v>156483.17582</v>
      </c>
      <c r="D6" s="5">
        <f>C6*100/B6</f>
        <v>83.778136878115959</v>
      </c>
    </row>
    <row r="7" spans="1:4" x14ac:dyDescent="0.25">
      <c r="A7" s="1" t="s">
        <v>5</v>
      </c>
      <c r="B7" s="7">
        <v>1672975.8100000003</v>
      </c>
      <c r="C7" s="12">
        <v>1421944.4170000001</v>
      </c>
      <c r="D7" s="5">
        <f t="shared" ref="D7:D8" si="0">C7*100/B7</f>
        <v>84.994917948036559</v>
      </c>
    </row>
    <row r="8" spans="1:4" x14ac:dyDescent="0.25">
      <c r="A8" s="3" t="s">
        <v>3</v>
      </c>
      <c r="B8" s="8">
        <f>B6+B7</f>
        <v>1859758.6410000003</v>
      </c>
      <c r="C8" s="11">
        <f>C6+C7</f>
        <v>1578427.5928200001</v>
      </c>
      <c r="D8" s="6">
        <f t="shared" si="0"/>
        <v>84.872711868206338</v>
      </c>
    </row>
    <row r="9" spans="1:4" ht="15.75" x14ac:dyDescent="0.25">
      <c r="A9" s="16" t="s">
        <v>6</v>
      </c>
      <c r="B9" s="17"/>
      <c r="C9" s="17"/>
      <c r="D9" s="18"/>
    </row>
    <row r="10" spans="1:4" x14ac:dyDescent="0.25">
      <c r="A10" s="1" t="s">
        <v>10</v>
      </c>
      <c r="B10" s="7">
        <v>131466.44400000002</v>
      </c>
      <c r="C10" s="12">
        <v>106951.86500000001</v>
      </c>
      <c r="D10" s="5">
        <f t="shared" ref="D10:D23" si="1">C10*100/B10</f>
        <v>81.352976277353321</v>
      </c>
    </row>
    <row r="11" spans="1:4" x14ac:dyDescent="0.25">
      <c r="A11" s="1" t="s">
        <v>11</v>
      </c>
      <c r="B11" s="7">
        <v>2952.9</v>
      </c>
      <c r="C11" s="12">
        <v>2731.84</v>
      </c>
      <c r="D11" s="5">
        <f t="shared" si="1"/>
        <v>92.513799993226996</v>
      </c>
    </row>
    <row r="12" spans="1:4" ht="45" x14ac:dyDescent="0.25">
      <c r="A12" s="4" t="s">
        <v>12</v>
      </c>
      <c r="B12" s="7">
        <v>11440.423000000001</v>
      </c>
      <c r="C12" s="12">
        <v>10602.823</v>
      </c>
      <c r="D12" s="5">
        <f t="shared" si="1"/>
        <v>92.678592391207914</v>
      </c>
    </row>
    <row r="13" spans="1:4" x14ac:dyDescent="0.25">
      <c r="A13" s="1" t="s">
        <v>13</v>
      </c>
      <c r="B13" s="7">
        <v>66546.096000000005</v>
      </c>
      <c r="C13" s="12">
        <v>41767.058430000005</v>
      </c>
      <c r="D13" s="5">
        <f t="shared" si="1"/>
        <v>62.764100286213633</v>
      </c>
    </row>
    <row r="14" spans="1:4" ht="30" x14ac:dyDescent="0.25">
      <c r="A14" s="4" t="s">
        <v>22</v>
      </c>
      <c r="B14" s="7">
        <v>55369.962</v>
      </c>
      <c r="C14" s="12">
        <v>50945.021000000008</v>
      </c>
      <c r="D14" s="5">
        <f t="shared" si="1"/>
        <v>92.008408819207801</v>
      </c>
    </row>
    <row r="15" spans="1:4" x14ac:dyDescent="0.25">
      <c r="A15" s="4" t="s">
        <v>44</v>
      </c>
      <c r="B15" s="7">
        <v>6235.0920000000006</v>
      </c>
      <c r="C15" s="12">
        <v>1347.4180000000001</v>
      </c>
      <c r="D15" s="5">
        <f t="shared" si="1"/>
        <v>21.610234460052876</v>
      </c>
    </row>
    <row r="16" spans="1:4" x14ac:dyDescent="0.25">
      <c r="A16" s="1" t="s">
        <v>14</v>
      </c>
      <c r="B16" s="7">
        <v>1127290.1850000001</v>
      </c>
      <c r="C16" s="12">
        <v>960858.18200000003</v>
      </c>
      <c r="D16" s="5">
        <f t="shared" si="1"/>
        <v>85.236099345617916</v>
      </c>
    </row>
    <row r="17" spans="1:4" x14ac:dyDescent="0.25">
      <c r="A17" s="1" t="s">
        <v>15</v>
      </c>
      <c r="B17" s="7">
        <v>192472.258</v>
      </c>
      <c r="C17" s="12">
        <v>158762.86400000003</v>
      </c>
      <c r="D17" s="5">
        <f t="shared" si="1"/>
        <v>82.486102490676871</v>
      </c>
    </row>
    <row r="18" spans="1:4" x14ac:dyDescent="0.25">
      <c r="A18" s="1" t="s">
        <v>16</v>
      </c>
      <c r="B18" s="7">
        <v>253.143</v>
      </c>
      <c r="C18" s="12">
        <v>170</v>
      </c>
      <c r="D18" s="5">
        <f t="shared" si="1"/>
        <v>67.155718309414041</v>
      </c>
    </row>
    <row r="19" spans="1:4" x14ac:dyDescent="0.25">
      <c r="A19" s="1" t="s">
        <v>17</v>
      </c>
      <c r="B19" s="7">
        <v>100753.886</v>
      </c>
      <c r="C19" s="12">
        <v>67076.269069999995</v>
      </c>
      <c r="D19" s="5">
        <f t="shared" si="1"/>
        <v>66.57437418344341</v>
      </c>
    </row>
    <row r="20" spans="1:4" x14ac:dyDescent="0.25">
      <c r="A20" s="1" t="s">
        <v>18</v>
      </c>
      <c r="B20" s="7">
        <v>49045.324000000001</v>
      </c>
      <c r="C20" s="12">
        <v>39142.286999999997</v>
      </c>
      <c r="D20" s="5">
        <f t="shared" si="1"/>
        <v>79.808397228653234</v>
      </c>
    </row>
    <row r="21" spans="1:4" ht="30" x14ac:dyDescent="0.25">
      <c r="A21" s="4" t="s">
        <v>21</v>
      </c>
      <c r="B21" s="7">
        <v>4</v>
      </c>
      <c r="C21" s="12">
        <v>2.6469999999999998</v>
      </c>
      <c r="D21" s="5">
        <v>0</v>
      </c>
    </row>
    <row r="22" spans="1:4" ht="45" x14ac:dyDescent="0.25">
      <c r="A22" s="4" t="s">
        <v>19</v>
      </c>
      <c r="B22" s="7">
        <v>118378.754</v>
      </c>
      <c r="C22" s="12">
        <v>96782.932000000001</v>
      </c>
      <c r="D22" s="5">
        <f t="shared" si="1"/>
        <v>81.757011904348971</v>
      </c>
    </row>
    <row r="23" spans="1:4" x14ac:dyDescent="0.25">
      <c r="A23" s="3" t="s">
        <v>7</v>
      </c>
      <c r="B23" s="8">
        <f>SUM(B10:B22)</f>
        <v>1862208.4669999997</v>
      </c>
      <c r="C23" s="8">
        <f>SUM(C10:C22)</f>
        <v>1537141.2065000001</v>
      </c>
      <c r="D23" s="6">
        <f t="shared" si="1"/>
        <v>82.543991918172296</v>
      </c>
    </row>
    <row r="24" spans="1:4" ht="30" x14ac:dyDescent="0.25">
      <c r="A24" s="4" t="s">
        <v>9</v>
      </c>
      <c r="B24" s="7">
        <f>B8-B23</f>
        <v>-2449.8259999994189</v>
      </c>
      <c r="C24" s="12">
        <f>C8-C23</f>
        <v>41286.386320000049</v>
      </c>
      <c r="D24" s="2" t="s">
        <v>20</v>
      </c>
    </row>
    <row r="27" spans="1:4" ht="21" x14ac:dyDescent="0.35">
      <c r="A27" s="15" t="s">
        <v>51</v>
      </c>
      <c r="B27" s="15"/>
      <c r="C27" s="15"/>
      <c r="D27" s="15"/>
    </row>
    <row r="28" spans="1:4" x14ac:dyDescent="0.25">
      <c r="D28" t="s">
        <v>8</v>
      </c>
    </row>
    <row r="29" spans="1:4" ht="30" x14ac:dyDescent="0.25">
      <c r="A29" s="2" t="s">
        <v>0</v>
      </c>
      <c r="B29" s="2" t="s">
        <v>48</v>
      </c>
      <c r="C29" s="9" t="s">
        <v>50</v>
      </c>
      <c r="D29" s="2" t="s">
        <v>1</v>
      </c>
    </row>
    <row r="30" spans="1:4" ht="15.75" x14ac:dyDescent="0.25">
      <c r="A30" s="16"/>
      <c r="B30" s="17"/>
      <c r="C30" s="17"/>
      <c r="D30" s="18"/>
    </row>
    <row r="31" spans="1:4" ht="30" x14ac:dyDescent="0.25">
      <c r="A31" s="4" t="s">
        <v>23</v>
      </c>
      <c r="B31" s="5">
        <v>3526</v>
      </c>
      <c r="C31" s="5">
        <v>3369.5149999999999</v>
      </c>
      <c r="D31" s="5">
        <f t="shared" ref="D31:D46" si="2">C31*100/B31</f>
        <v>95.56196823596143</v>
      </c>
    </row>
    <row r="32" spans="1:4" x14ac:dyDescent="0.25">
      <c r="A32" s="4" t="s">
        <v>24</v>
      </c>
      <c r="B32" s="5">
        <v>109400.04</v>
      </c>
      <c r="C32" s="5">
        <v>91654.676999999996</v>
      </c>
      <c r="D32" s="5">
        <f t="shared" si="2"/>
        <v>83.779381616313856</v>
      </c>
    </row>
    <row r="33" spans="1:4" x14ac:dyDescent="0.25">
      <c r="A33" s="4" t="s">
        <v>25</v>
      </c>
      <c r="B33" s="5">
        <v>0</v>
      </c>
      <c r="C33" s="5"/>
      <c r="D33" s="5">
        <v>0</v>
      </c>
    </row>
    <row r="34" spans="1:4" ht="45" x14ac:dyDescent="0.25">
      <c r="A34" s="4" t="s">
        <v>26</v>
      </c>
      <c r="B34" s="5">
        <v>26.1</v>
      </c>
      <c r="C34" s="5">
        <v>-192.60560000000001</v>
      </c>
      <c r="D34" s="5">
        <f t="shared" si="2"/>
        <v>-737.95249042145599</v>
      </c>
    </row>
    <row r="35" spans="1:4" ht="30" x14ac:dyDescent="0.25">
      <c r="A35" s="4" t="s">
        <v>27</v>
      </c>
      <c r="B35" s="5">
        <v>1625.8</v>
      </c>
      <c r="C35" s="5">
        <v>1055.5360000000001</v>
      </c>
      <c r="D35" s="5">
        <f t="shared" si="2"/>
        <v>64.924098905154395</v>
      </c>
    </row>
    <row r="36" spans="1:4" ht="45" x14ac:dyDescent="0.25">
      <c r="A36" s="13" t="s">
        <v>45</v>
      </c>
      <c r="B36" s="5">
        <v>47780.2</v>
      </c>
      <c r="C36" s="5">
        <v>39805.491000000002</v>
      </c>
      <c r="D36" s="5">
        <f t="shared" si="2"/>
        <v>83.309594769381462</v>
      </c>
    </row>
    <row r="37" spans="1:4" ht="75" x14ac:dyDescent="0.25">
      <c r="A37" s="4" t="s">
        <v>28</v>
      </c>
      <c r="B37" s="5">
        <v>4435</v>
      </c>
      <c r="C37" s="5">
        <v>1880.3324600000001</v>
      </c>
      <c r="D37" s="5">
        <f t="shared" si="2"/>
        <v>42.397575197294252</v>
      </c>
    </row>
    <row r="38" spans="1:4" x14ac:dyDescent="0.25">
      <c r="A38" s="4" t="s">
        <v>29</v>
      </c>
      <c r="B38" s="5">
        <v>5522</v>
      </c>
      <c r="C38" s="5">
        <v>4548.2640000000001</v>
      </c>
      <c r="D38" s="5">
        <f t="shared" si="2"/>
        <v>82.366244114451291</v>
      </c>
    </row>
    <row r="39" spans="1:4" ht="60" x14ac:dyDescent="0.25">
      <c r="A39" s="4" t="s">
        <v>46</v>
      </c>
      <c r="B39" s="5">
        <v>0</v>
      </c>
      <c r="C39" s="14"/>
      <c r="D39" s="5">
        <v>0</v>
      </c>
    </row>
    <row r="40" spans="1:4" ht="60" x14ac:dyDescent="0.25">
      <c r="A40" s="4" t="s">
        <v>30</v>
      </c>
      <c r="B40" s="14">
        <v>8749.1</v>
      </c>
      <c r="C40" s="14">
        <v>7762.2720999999992</v>
      </c>
      <c r="D40" s="5">
        <f t="shared" si="2"/>
        <v>88.720806711547468</v>
      </c>
    </row>
    <row r="41" spans="1:4" ht="45" x14ac:dyDescent="0.25">
      <c r="A41" s="4" t="s">
        <v>31</v>
      </c>
      <c r="B41" s="5">
        <v>217.1</v>
      </c>
      <c r="C41" s="5">
        <v>747.42399999999998</v>
      </c>
      <c r="D41" s="5">
        <f>C41*100/B41</f>
        <v>344.27637033625058</v>
      </c>
    </row>
    <row r="42" spans="1:4" ht="45" x14ac:dyDescent="0.25">
      <c r="A42" s="4" t="s">
        <v>32</v>
      </c>
      <c r="B42" s="5">
        <v>2481.4440000000004</v>
      </c>
      <c r="C42" s="5">
        <v>2251.9500000000003</v>
      </c>
      <c r="D42" s="5">
        <f>C42*100/B42</f>
        <v>90.751594636026439</v>
      </c>
    </row>
    <row r="43" spans="1:4" ht="45" x14ac:dyDescent="0.25">
      <c r="A43" s="4" t="s">
        <v>33</v>
      </c>
      <c r="B43" s="5">
        <v>744.27</v>
      </c>
      <c r="C43" s="5">
        <v>1371.87436</v>
      </c>
      <c r="D43" s="5">
        <v>0</v>
      </c>
    </row>
    <row r="44" spans="1:4" ht="30" x14ac:dyDescent="0.25">
      <c r="A44" s="4" t="s">
        <v>34</v>
      </c>
      <c r="B44" s="5">
        <v>2275.777</v>
      </c>
      <c r="C44" s="5">
        <v>2229.194</v>
      </c>
      <c r="D44" s="5">
        <f t="shared" si="2"/>
        <v>97.953094701282239</v>
      </c>
    </row>
    <row r="45" spans="1:4" x14ac:dyDescent="0.25">
      <c r="A45" s="4" t="s">
        <v>35</v>
      </c>
      <c r="B45" s="5">
        <v>0</v>
      </c>
      <c r="C45" s="5">
        <v>-0.74850000000000005</v>
      </c>
      <c r="D45" s="5"/>
    </row>
    <row r="46" spans="1:4" ht="30" x14ac:dyDescent="0.25">
      <c r="A46" s="10" t="s">
        <v>36</v>
      </c>
      <c r="B46" s="6">
        <f>SUM(B31:B45)</f>
        <v>186782.83100000001</v>
      </c>
      <c r="C46" s="6">
        <f>SUM(C31:C45)</f>
        <v>156483.17582</v>
      </c>
      <c r="D46" s="6">
        <f t="shared" si="2"/>
        <v>83.778136878115959</v>
      </c>
    </row>
    <row r="49" spans="1:4" ht="21" x14ac:dyDescent="0.35">
      <c r="A49" s="15" t="s">
        <v>52</v>
      </c>
      <c r="B49" s="15"/>
      <c r="C49" s="15"/>
      <c r="D49" s="15"/>
    </row>
    <row r="50" spans="1:4" x14ac:dyDescent="0.25">
      <c r="D50" t="s">
        <v>8</v>
      </c>
    </row>
    <row r="51" spans="1:4" ht="30" x14ac:dyDescent="0.25">
      <c r="A51" s="2" t="s">
        <v>0</v>
      </c>
      <c r="B51" s="2" t="s">
        <v>48</v>
      </c>
      <c r="C51" s="9" t="s">
        <v>50</v>
      </c>
      <c r="D51" s="2" t="s">
        <v>1</v>
      </c>
    </row>
    <row r="52" spans="1:4" x14ac:dyDescent="0.25">
      <c r="A52" s="4" t="s">
        <v>37</v>
      </c>
      <c r="B52" s="5">
        <v>819000.3</v>
      </c>
      <c r="C52" s="5">
        <v>702796.4</v>
      </c>
      <c r="D52" s="5">
        <f t="shared" ref="D52:D59" si="3">C52*100/B52</f>
        <v>85.811494818744265</v>
      </c>
    </row>
    <row r="53" spans="1:4" x14ac:dyDescent="0.25">
      <c r="A53" s="4" t="s">
        <v>38</v>
      </c>
      <c r="B53" s="5">
        <v>60809.712</v>
      </c>
      <c r="C53" s="5">
        <v>56452.095999999998</v>
      </c>
      <c r="D53" s="5">
        <f t="shared" si="3"/>
        <v>92.834013093171691</v>
      </c>
    </row>
    <row r="54" spans="1:4" x14ac:dyDescent="0.25">
      <c r="A54" s="4" t="s">
        <v>39</v>
      </c>
      <c r="B54" s="5">
        <v>699564.799</v>
      </c>
      <c r="C54" s="5">
        <v>590004.304</v>
      </c>
      <c r="D54" s="5">
        <f t="shared" si="3"/>
        <v>84.338763877683334</v>
      </c>
    </row>
    <row r="55" spans="1:4" ht="30" x14ac:dyDescent="0.25">
      <c r="A55" s="4" t="s">
        <v>41</v>
      </c>
      <c r="B55" s="5">
        <v>93615.331000000006</v>
      </c>
      <c r="C55" s="5">
        <v>72705.948999999993</v>
      </c>
      <c r="D55" s="5">
        <f t="shared" si="3"/>
        <v>77.664575047008043</v>
      </c>
    </row>
    <row r="56" spans="1:4" ht="30" x14ac:dyDescent="0.25">
      <c r="A56" s="4" t="s">
        <v>47</v>
      </c>
      <c r="B56" s="5">
        <v>0</v>
      </c>
      <c r="C56" s="5"/>
      <c r="D56" s="5"/>
    </row>
    <row r="57" spans="1:4" ht="30" x14ac:dyDescent="0.25">
      <c r="A57" s="4" t="s">
        <v>43</v>
      </c>
      <c r="B57" s="5">
        <v>974.93600000000004</v>
      </c>
      <c r="C57" s="5">
        <v>974.93600000000004</v>
      </c>
      <c r="D57" s="5">
        <v>0</v>
      </c>
    </row>
    <row r="58" spans="1:4" ht="30" x14ac:dyDescent="0.25">
      <c r="A58" s="4" t="s">
        <v>42</v>
      </c>
      <c r="B58" s="5">
        <v>-989.26800000000003</v>
      </c>
      <c r="C58" s="5">
        <v>-989.26800000000003</v>
      </c>
      <c r="D58" s="5"/>
    </row>
    <row r="59" spans="1:4" ht="30" x14ac:dyDescent="0.25">
      <c r="A59" s="10" t="s">
        <v>40</v>
      </c>
      <c r="B59" s="6">
        <f>SUM(B52:B58)</f>
        <v>1672975.8100000003</v>
      </c>
      <c r="C59" s="6">
        <f>SUM(C52:C58)</f>
        <v>1421944.4170000001</v>
      </c>
      <c r="D59" s="6">
        <f t="shared" si="3"/>
        <v>84.994917948036559</v>
      </c>
    </row>
  </sheetData>
  <mergeCells count="6">
    <mergeCell ref="A49:D49"/>
    <mergeCell ref="A2:D2"/>
    <mergeCell ref="A5:D5"/>
    <mergeCell ref="A9:D9"/>
    <mergeCell ref="A27:D27"/>
    <mergeCell ref="A30:D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01.12.2023год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Бакланова</dc:creator>
  <cp:lastModifiedBy>Budget3</cp:lastModifiedBy>
  <cp:lastPrinted>2015-03-16T03:50:07Z</cp:lastPrinted>
  <dcterms:created xsi:type="dcterms:W3CDTF">2014-11-27T06:59:34Z</dcterms:created>
  <dcterms:modified xsi:type="dcterms:W3CDTF">2023-12-13T04:09:12Z</dcterms:modified>
</cp:coreProperties>
</file>