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Для рабочего стола\Программы\сх 2021-2023\Порядок  МП утвержденный\Отчет\2 полугодие\"/>
    </mc:Choice>
  </mc:AlternateContent>
  <bookViews>
    <workbookView xWindow="-120" yWindow="-120" windowWidth="29040" windowHeight="15840" activeTab="1"/>
  </bookViews>
  <sheets>
    <sheet name="7 показатели " sheetId="1" r:id="rId1"/>
    <sheet name="8 средства по кодам" sheetId="13" r:id="rId2"/>
    <sheet name="9 средства бюджет" sheetId="12" r:id="rId3"/>
    <sheet name="10 Инвестиц П" sheetId="6" r:id="rId4"/>
  </sheets>
  <definedNames>
    <definedName name="_xlnm.Print_Area" localSheetId="3">'10 Инвестиц П'!$A$1:$P$25</definedName>
    <definedName name="_xlnm.Print_Area" localSheetId="2">'9 средства бюджет'!$A$1:$L$93</definedName>
  </definedNames>
  <calcPr calcId="162913"/>
</workbook>
</file>

<file path=xl/calcChain.xml><?xml version="1.0" encoding="utf-8"?>
<calcChain xmlns="http://schemas.openxmlformats.org/spreadsheetml/2006/main">
  <c r="N19" i="13" l="1"/>
  <c r="O19" i="13"/>
  <c r="M19" i="13" l="1"/>
  <c r="E10" i="12" l="1"/>
  <c r="F10" i="12"/>
  <c r="G10" i="12"/>
  <c r="H10" i="12"/>
  <c r="I10" i="12"/>
  <c r="J10" i="12"/>
  <c r="K10" i="12"/>
  <c r="E11" i="12"/>
  <c r="F11" i="12"/>
  <c r="G11" i="12"/>
  <c r="E12" i="12"/>
  <c r="F12" i="12"/>
  <c r="G12" i="12"/>
  <c r="E13" i="12"/>
  <c r="F13" i="12"/>
  <c r="G13" i="12"/>
  <c r="H13" i="12"/>
  <c r="I13" i="12"/>
  <c r="J13" i="12"/>
  <c r="K13" i="12"/>
  <c r="E14" i="12"/>
  <c r="F14" i="12"/>
  <c r="G14" i="12"/>
  <c r="H14" i="12"/>
  <c r="I14" i="12"/>
  <c r="J14" i="12"/>
  <c r="K14" i="12"/>
  <c r="E15" i="12"/>
  <c r="F15" i="12"/>
  <c r="G15" i="12"/>
  <c r="H15" i="12"/>
  <c r="I15" i="12"/>
  <c r="J15" i="12"/>
  <c r="K15" i="12"/>
  <c r="D11" i="12"/>
  <c r="D12" i="12"/>
  <c r="D13" i="12"/>
  <c r="D14" i="12"/>
  <c r="D15" i="12"/>
  <c r="D10" i="12"/>
  <c r="E52" i="12"/>
  <c r="F52" i="12"/>
  <c r="G52" i="12"/>
  <c r="H52" i="12"/>
  <c r="I52" i="12"/>
  <c r="J52" i="12"/>
  <c r="J48" i="12" s="1"/>
  <c r="K52" i="12"/>
  <c r="K12" i="12" s="1"/>
  <c r="D52" i="12"/>
  <c r="E43" i="12"/>
  <c r="F43" i="12"/>
  <c r="G43" i="12"/>
  <c r="I43" i="12"/>
  <c r="I11" i="12" s="1"/>
  <c r="J43" i="12"/>
  <c r="K43" i="12"/>
  <c r="K40" i="12" s="1"/>
  <c r="D43" i="12"/>
  <c r="K48" i="12"/>
  <c r="I48" i="12"/>
  <c r="H48" i="12"/>
  <c r="G48" i="12"/>
  <c r="F48" i="12"/>
  <c r="E48" i="12"/>
  <c r="D48" i="12"/>
  <c r="J40" i="12"/>
  <c r="I40" i="12"/>
  <c r="G40" i="12"/>
  <c r="F40" i="12"/>
  <c r="E40" i="12"/>
  <c r="D40" i="12"/>
  <c r="E35" i="12"/>
  <c r="E32" i="12" s="1"/>
  <c r="F35" i="12"/>
  <c r="F32" i="12" s="1"/>
  <c r="G35" i="12"/>
  <c r="G32" i="12" s="1"/>
  <c r="H35" i="12"/>
  <c r="H32" i="12" s="1"/>
  <c r="I35" i="12"/>
  <c r="I32" i="12" s="1"/>
  <c r="J35" i="12"/>
  <c r="J32" i="12" s="1"/>
  <c r="K35" i="12"/>
  <c r="K32" i="12" s="1"/>
  <c r="D35" i="12"/>
  <c r="D32" i="12" s="1"/>
  <c r="E28" i="12"/>
  <c r="F28" i="12"/>
  <c r="G28" i="12"/>
  <c r="H28" i="12"/>
  <c r="I28" i="12"/>
  <c r="J28" i="12"/>
  <c r="K28" i="12"/>
  <c r="D28" i="12"/>
  <c r="E19" i="12"/>
  <c r="F19" i="12"/>
  <c r="G19" i="12"/>
  <c r="H19" i="12"/>
  <c r="I19" i="12"/>
  <c r="J19" i="12"/>
  <c r="K19" i="12"/>
  <c r="D19" i="12"/>
  <c r="K24" i="12"/>
  <c r="J24" i="12"/>
  <c r="I24" i="12"/>
  <c r="H24" i="12"/>
  <c r="G24" i="12"/>
  <c r="F24" i="12"/>
  <c r="E24" i="12"/>
  <c r="D24" i="12"/>
  <c r="K16" i="12"/>
  <c r="J16" i="12"/>
  <c r="I16" i="12"/>
  <c r="H16" i="12"/>
  <c r="G16" i="12"/>
  <c r="F16" i="12"/>
  <c r="E16" i="12"/>
  <c r="D16" i="12"/>
  <c r="I10" i="13"/>
  <c r="J10" i="13"/>
  <c r="M10" i="13"/>
  <c r="N10" i="13"/>
  <c r="O10" i="13"/>
  <c r="H10" i="13"/>
  <c r="H11" i="13"/>
  <c r="I24" i="13"/>
  <c r="L24" i="13"/>
  <c r="H24" i="13"/>
  <c r="I19" i="13"/>
  <c r="J19" i="13"/>
  <c r="K19" i="13"/>
  <c r="K10" i="13" s="1"/>
  <c r="L19" i="13"/>
  <c r="L10" i="13" s="1"/>
  <c r="H19" i="13"/>
  <c r="I15" i="13"/>
  <c r="H15" i="13"/>
  <c r="I13" i="13"/>
  <c r="H13" i="13"/>
  <c r="K11" i="12" l="1"/>
  <c r="J12" i="12"/>
  <c r="J11" i="12"/>
  <c r="H43" i="12"/>
  <c r="D76" i="12"/>
  <c r="E76" i="12"/>
  <c r="L29" i="13"/>
  <c r="H11" i="12" l="1"/>
  <c r="H40" i="12"/>
  <c r="G84" i="12"/>
  <c r="H84" i="12"/>
  <c r="I84" i="12"/>
  <c r="I12" i="12" s="1"/>
  <c r="J84" i="12"/>
  <c r="K84" i="12"/>
  <c r="F84" i="12"/>
  <c r="G76" i="12"/>
  <c r="H76" i="12"/>
  <c r="H12" i="12" s="1"/>
  <c r="I76" i="12"/>
  <c r="J76" i="12"/>
  <c r="K76" i="12"/>
  <c r="F76" i="12"/>
  <c r="K8" i="12" l="1"/>
  <c r="I8" i="12"/>
  <c r="J8" i="12"/>
  <c r="H8" i="12"/>
  <c r="F8" i="12"/>
  <c r="G8" i="12"/>
  <c r="K80" i="12"/>
  <c r="J80" i="12"/>
  <c r="I80" i="12"/>
  <c r="H80" i="12"/>
  <c r="G80" i="12"/>
  <c r="F80" i="12"/>
  <c r="K72" i="12"/>
  <c r="J72" i="12"/>
  <c r="I72" i="12"/>
  <c r="H72" i="12"/>
  <c r="G72" i="12"/>
  <c r="F72" i="12"/>
  <c r="E72" i="12"/>
  <c r="D72" i="12"/>
  <c r="E84" i="12"/>
  <c r="D84" i="12"/>
  <c r="E8" i="12"/>
  <c r="A41" i="13"/>
  <c r="A93" i="12" s="1"/>
  <c r="N26" i="13"/>
  <c r="O26" i="13"/>
  <c r="D8" i="12" l="1"/>
  <c r="E80" i="12"/>
  <c r="D80" i="12"/>
  <c r="K11" i="13"/>
  <c r="M11" i="13"/>
  <c r="L11" i="13"/>
  <c r="J11" i="13"/>
  <c r="I11" i="13"/>
  <c r="O11" i="13" l="1"/>
  <c r="N11" i="13"/>
</calcChain>
</file>

<file path=xl/sharedStrings.xml><?xml version="1.0" encoding="utf-8"?>
<sst xmlns="http://schemas.openxmlformats.org/spreadsheetml/2006/main" count="464" uniqueCount="159">
  <si>
    <t>№ п/п</t>
  </si>
  <si>
    <t>Цель, задачи, показатели результативности</t>
  </si>
  <si>
    <t>Текущий год</t>
  </si>
  <si>
    <t>Плановый период</t>
  </si>
  <si>
    <t>план</t>
  </si>
  <si>
    <t>факт</t>
  </si>
  <si>
    <t>Примечание (оценка рисков невыполнения показателей по программе, причины не выполнения, выбор действий по преодолению)</t>
  </si>
  <si>
    <t>тыс. рублей</t>
  </si>
  <si>
    <t>федеральный бюджет</t>
  </si>
  <si>
    <t>Руководитель</t>
  </si>
  <si>
    <t>Подпись</t>
  </si>
  <si>
    <t>Ед. измере-ния</t>
  </si>
  <si>
    <t>январь - июнь</t>
  </si>
  <si>
    <t>Весовой критерий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</si>
  <si>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</si>
  <si>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</si>
  <si>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</si>
  <si>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</si>
  <si>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</si>
  <si>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</si>
  <si>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</si>
  <si>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</si>
  <si>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</si>
  <si>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</si>
  <si>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</si>
  <si>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>Расходы по годам</t>
  </si>
  <si>
    <t>Рз Пр</t>
  </si>
  <si>
    <t>Приложение № 8</t>
  </si>
  <si>
    <t>Приложение № 9</t>
  </si>
  <si>
    <t>Подпрограмма 1</t>
  </si>
  <si>
    <t xml:space="preserve">федеральный бюджет 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</si>
  <si>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</si>
  <si>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</si>
  <si>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</si>
  <si>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</si>
  <si>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</si>
  <si>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№  п/п</t>
  </si>
  <si>
    <t>Наименование объекта</t>
  </si>
  <si>
    <t>Ед.
измерения</t>
  </si>
  <si>
    <t>Остаток сметной стоимости на 01.01. текущего года</t>
  </si>
  <si>
    <t>План на  201___год</t>
  </si>
  <si>
    <t>Финансирование за январь -          201__г.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</si>
  <si>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</si>
  <si>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</si>
  <si>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</si>
  <si>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</si>
  <si>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</si>
  <si>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</si>
  <si>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</si>
  <si>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</si>
  <si>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</si>
  <si>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Наименовние ГРБС</t>
  </si>
  <si>
    <t>Статус (муниципальная программа, подпрограмма)</t>
  </si>
  <si>
    <t>муниципальная программа</t>
  </si>
  <si>
    <t>Наименование муниципальной программы, подпрограммы муниципальной программы</t>
  </si>
  <si>
    <t>к Порядку принятия решений о разработке муниципальных программ Шушенского района, их формировании и реализации</t>
  </si>
  <si>
    <t>районный бюджет</t>
  </si>
  <si>
    <t>бюджеты поселений</t>
  </si>
  <si>
    <t>Мощность</t>
  </si>
  <si>
    <t xml:space="preserve">Информация об использовании бюджетных ассигнований районного бюджета и иных средств на реализацию районной муниципальной программы </t>
  </si>
  <si>
    <t>Расшифровка финансирования по объектам капитального строительства, включенным в муниципальную программу</t>
  </si>
  <si>
    <t>Информация о целевых показателях и показателях результативности муниципальной программы Шушенского района</t>
  </si>
  <si>
    <t>Информация об использовании бюджетных ассигнований районного бюджета и иных средств на реализацию мероприятий муниципальной программы 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</si>
  <si>
    <t>Приложение № 7</t>
  </si>
  <si>
    <t>Отчетный период (предшествующий год)</t>
  </si>
  <si>
    <t>Приложение № 10</t>
  </si>
  <si>
    <t>за январь - ________________ 20___г. (нарастающим итогом)</t>
  </si>
  <si>
    <t>по: _______________________________________________</t>
  </si>
  <si>
    <t>2021 год</t>
  </si>
  <si>
    <t>2022 год</t>
  </si>
  <si>
    <t>Цель. Создание комфортных условий жизнедеятельности в сельской местности с целью укрепления кадрового потенциала сельских территорий</t>
  </si>
  <si>
    <t>Площадь обработки гербицидами очагов произрастания дикорастущей конопли</t>
  </si>
  <si>
    <t>Уменьшение обращения граждан в медицинские учреждения по укусам безнадзорными  животными</t>
  </si>
  <si>
    <t>1,1,1</t>
  </si>
  <si>
    <t>1,1,2</t>
  </si>
  <si>
    <t>га</t>
  </si>
  <si>
    <t>%</t>
  </si>
  <si>
    <t>Производство зерновых и зернобобовых культур</t>
  </si>
  <si>
    <t>Производство картофеля</t>
  </si>
  <si>
    <t>Производство овощей</t>
  </si>
  <si>
    <t>Производство мяса скота и птицы (в живом весе) во всех категориях хозяйств</t>
  </si>
  <si>
    <t>Производство молока во всех категориях хозяйств</t>
  </si>
  <si>
    <t>Объем производства сельскохозяйственной продукции</t>
  </si>
  <si>
    <t>Доля прибыльных сельскохозяйственных организаций в общем их числе</t>
  </si>
  <si>
    <t>1,2,1</t>
  </si>
  <si>
    <t>1,2,2</t>
  </si>
  <si>
    <t>1,2,3</t>
  </si>
  <si>
    <t>1,2,4</t>
  </si>
  <si>
    <t>1,2,5</t>
  </si>
  <si>
    <t>кол-во</t>
  </si>
  <si>
    <t>семей</t>
  </si>
  <si>
    <t>кв.м.</t>
  </si>
  <si>
    <t>1,3,1</t>
  </si>
  <si>
    <t>Снижение доли несовершеннолетних детей и молодежи с девиантным поведением от общего кол-ва населения Шушенского района</t>
  </si>
  <si>
    <t>1,4,1</t>
  </si>
  <si>
    <t>тыс. тонн</t>
  </si>
  <si>
    <t>тыс. руб.</t>
  </si>
  <si>
    <t>-</t>
  </si>
  <si>
    <t>17*</t>
  </si>
  <si>
    <t>19*</t>
  </si>
  <si>
    <t>1104*</t>
  </si>
  <si>
    <t xml:space="preserve">«Развитие агропро-мышленного ком-плекса и сельских территорий Шушен-ского района» </t>
  </si>
  <si>
    <t>всего расходные обязательства                                   в том числе по ГРБС:</t>
  </si>
  <si>
    <t>Администрация Шушенского района</t>
  </si>
  <si>
    <t>МКУ "Земля и имущество"</t>
  </si>
  <si>
    <t>Отдельное мероприятие программы</t>
  </si>
  <si>
    <t>ОО9</t>
  </si>
  <si>
    <t>О412</t>
  </si>
  <si>
    <t>О810075180</t>
  </si>
  <si>
    <t>О413</t>
  </si>
  <si>
    <t>О810075181</t>
  </si>
  <si>
    <t>Х</t>
  </si>
  <si>
    <t>О817451</t>
  </si>
  <si>
    <t>О819204</t>
  </si>
  <si>
    <t>О405</t>
  </si>
  <si>
    <t>О810075170</t>
  </si>
  <si>
    <t>О810024380</t>
  </si>
  <si>
    <t>О810090210</t>
  </si>
  <si>
    <t>О81001036М</t>
  </si>
  <si>
    <t>О810091410</t>
  </si>
  <si>
    <t>О8200S4530</t>
  </si>
  <si>
    <t>О8200L0183</t>
  </si>
  <si>
    <t>Подпрограмма 2</t>
  </si>
  <si>
    <t>О830091080</t>
  </si>
  <si>
    <t xml:space="preserve">Мероприятие программы </t>
  </si>
  <si>
    <t>Проведение работ по уничтожению сорняков дикорастущей конопли</t>
  </si>
  <si>
    <t>«Профилактика наркомании на территории Шушенского района»</t>
  </si>
  <si>
    <t>Задача 1. Государственная поддержка сельскохозяйственных товаропроизводителей</t>
  </si>
  <si>
    <t>1,1,3</t>
  </si>
  <si>
    <t>1,1,4</t>
  </si>
  <si>
    <t>1,1,5</t>
  </si>
  <si>
    <t>1,1,6</t>
  </si>
  <si>
    <t>1,1,7</t>
  </si>
  <si>
    <t>Задача 2. Обеспечение доступности улучшения жилищных условий молодых семей и молодых специалистов, работающих в организациях агропромышленного комплекса и со-циальной сферы, проживающих на селе либо изъявивших желание постоянно проживать в сельской местности и работать там</t>
  </si>
  <si>
    <t>Задача 3. Проведение профилактических мероприятий, направленных на снижение вовлечения несовершеннолетних и молодёжи в потребление наркотических средств</t>
  </si>
  <si>
    <t>Задача 4. Предупреждение возникновения и распространения заболеваний, опасных для человека и животных</t>
  </si>
  <si>
    <t>1,4,2</t>
  </si>
  <si>
    <t>Проведение работ по уничтожению сорня-ков дикорастущей конопли</t>
  </si>
  <si>
    <t>2023 год</t>
  </si>
  <si>
    <t>2020 (отчетный год)</t>
  </si>
  <si>
    <t>Доля молодых семей и молодых специ-алистов, работающих в организациях агропромышленного комплекса и соци-альной сфере, улучшивших жилищные условия от общего кол-ва нуждающихся в улучшении жилищных условий</t>
  </si>
  <si>
    <t>Предоставление жилья по договорам найма гражданам, Российской Федера-ции, работающим в организациях агро-промышленного комплекса и социаль-ной сфере, проживающим на селе либо изъявившим желание постоянно про-живать в сельской местности и работать там</t>
  </si>
  <si>
    <t>Предоставление социальных выплат гражданам, проживающим и работаю-щим в сельской местности, в том числе молодым семьям и молодым специали-стам, проживающим и работающим на селе либо изъявившим желание пере-ехать на постоянное место жительства в сельскую местность и работать там, на строительство или  приобретение жи-лья в сельской местности</t>
  </si>
  <si>
    <t>Количество граждан, в том числе моло-дых семей и молодых специалистов улучшивших жилищные условия</t>
  </si>
  <si>
    <t xml:space="preserve">Общая площадь жилых помещений по-строенных или приобретенных гражда-нами, в том числе молодыми семьями и молодыми специалистами </t>
  </si>
  <si>
    <t>Подпрограмма 2. «Профилактика наркомании на территории Шушенского района»</t>
  </si>
  <si>
    <t>Выполнение отдель-ных государственных полномочий по орга-низации проведения мероприятий по отлову и содержанию безнадзорных живот-ных</t>
  </si>
  <si>
    <t>«Улучшение жилищных условий молодых семей и молодых специалистов в сельской местности»</t>
  </si>
  <si>
    <t>Расходы по повышению с 1 июня 2020 года размеров оплаты труда отдельным категориям работников бюджетной сферы Красно-ярского края (выборных должностных лиц, лиц, за-мещающих иные муници-пальные должности и му-ниципальных служащих</t>
  </si>
  <si>
    <t>Руководство и управление в сфере установленных функций органов местного самоуправления</t>
  </si>
  <si>
    <t>Выполнение отдельных государственных полно-мочий по организации проведения мероприятий по отлову и содер-жанию безнадзорных животных</t>
  </si>
  <si>
    <t>Подпрограмма 1: «Улучшение жилищных условий молодых семей и молодых специалистов в сельской местности»</t>
  </si>
  <si>
    <t>2021 (текущий год)</t>
  </si>
  <si>
    <t>И. о. начальника отдела сельского хозяйства</t>
  </si>
  <si>
    <t>О. С. Кахонец</t>
  </si>
  <si>
    <t>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</si>
  <si>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Выполнение отдельных государственных полномоий по решению вопросов поддержки сельскохозяйственного производства</t>
  </si>
  <si>
    <t>Выполнение отдельных государственных полномочий по решению вопросов поддержки сельскохозяйственного производства</t>
  </si>
  <si>
    <t>Организация, проведения районных конкурсов, выставок, трудовых соревновании в агропромышленном комплексе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</si>
</sst>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0"/>
    <numFmt numFmtId="166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3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Border="1"/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4" fontId="4" fillId="0" borderId="0" xfId="0" applyNumberFormat="1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166" fontId="4" fillId="0" borderId="0" xfId="0" applyNumberFormat="1" applyFont="1" applyFill="1"/>
    <xf numFmtId="165" fontId="4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40"/>
  <sheetViews>
    <sheetView view="pageBreakPreview" topLeftCell="A22" zoomScale="115" zoomScaleNormal="115" zoomScaleSheetLayoutView="115" workbookViewId="0">
      <selection activeCell="B27" sqref="B27"/>
    </sheetView>
  </sheetViews>
  <sheetFormatPr defaultColWidth="9.140625" defaultRowHeight="15" x14ac:dyDescent="0.2"/>
  <cols>
    <col min="1" max="1" width="7.42578125" style="2" customWidth="1"/>
    <col min="2" max="2" width="41.42578125" style="2" customWidth="1"/>
    <col min="3" max="3" width="9" style="2" customWidth="1"/>
    <col min="4" max="4" width="8.5703125" style="2" customWidth="1"/>
    <col min="5" max="6" width="10.7109375" style="2" customWidth="1"/>
    <col min="7" max="8" width="8.7109375" style="2" customWidth="1"/>
    <col min="9" max="9" width="10.28515625" style="2" customWidth="1"/>
    <col min="10" max="10" width="10.7109375" style="2" customWidth="1"/>
    <col min="11" max="11" width="9.7109375" style="2" customWidth="1"/>
    <col min="12" max="12" width="9.42578125" style="2" customWidth="1"/>
    <col min="13" max="13" width="23.28515625" style="2" customWidth="1"/>
    <col min="14" max="16384" width="9.140625" style="2"/>
  </cols>
  <sheetData>
    <row r="1" spans="1:13" ht="15.6" customHeight="1" x14ac:dyDescent="0.2">
      <c r="I1" s="53" t="s">
        <v>63</v>
      </c>
      <c r="J1" s="53"/>
      <c r="K1" s="53"/>
      <c r="L1" s="53"/>
      <c r="M1" s="53"/>
    </row>
    <row r="2" spans="1:13" ht="45.75" customHeight="1" x14ac:dyDescent="0.2">
      <c r="I2" s="53" t="s">
        <v>55</v>
      </c>
      <c r="J2" s="53"/>
      <c r="K2" s="53"/>
      <c r="L2" s="53"/>
      <c r="M2" s="53"/>
    </row>
    <row r="3" spans="1:13" ht="15.75" customHeight="1" x14ac:dyDescent="0.2">
      <c r="K3" s="1"/>
      <c r="L3" s="1"/>
      <c r="M3" s="1"/>
    </row>
    <row r="4" spans="1:13" ht="15" customHeight="1" x14ac:dyDescent="0.2">
      <c r="B4" s="56" t="s">
        <v>61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3" ht="6" customHeight="1" x14ac:dyDescent="0.2"/>
    <row r="6" spans="1:13" s="3" customFormat="1" ht="29.45" customHeight="1" x14ac:dyDescent="0.2">
      <c r="A6" s="54" t="s">
        <v>0</v>
      </c>
      <c r="B6" s="54" t="s">
        <v>1</v>
      </c>
      <c r="C6" s="54" t="s">
        <v>11</v>
      </c>
      <c r="D6" s="54" t="s">
        <v>13</v>
      </c>
      <c r="E6" s="54" t="s">
        <v>64</v>
      </c>
      <c r="F6" s="54"/>
      <c r="G6" s="54" t="s">
        <v>2</v>
      </c>
      <c r="H6" s="54"/>
      <c r="I6" s="54"/>
      <c r="J6" s="54"/>
      <c r="K6" s="54" t="s">
        <v>3</v>
      </c>
      <c r="L6" s="54"/>
      <c r="M6" s="55" t="s">
        <v>6</v>
      </c>
    </row>
    <row r="7" spans="1:13" s="3" customFormat="1" ht="26.45" customHeight="1" x14ac:dyDescent="0.2">
      <c r="A7" s="54"/>
      <c r="B7" s="54"/>
      <c r="C7" s="54"/>
      <c r="D7" s="54"/>
      <c r="E7" s="54">
        <v>2020</v>
      </c>
      <c r="F7" s="54"/>
      <c r="G7" s="54" t="s">
        <v>12</v>
      </c>
      <c r="H7" s="54"/>
      <c r="I7" s="54" t="s">
        <v>14</v>
      </c>
      <c r="J7" s="54"/>
      <c r="K7" s="54" t="s">
        <v>69</v>
      </c>
      <c r="L7" s="54" t="s">
        <v>138</v>
      </c>
      <c r="M7" s="55"/>
    </row>
    <row r="8" spans="1:13" s="3" customFormat="1" ht="25.9" customHeight="1" x14ac:dyDescent="0.2">
      <c r="A8" s="54"/>
      <c r="B8" s="54"/>
      <c r="C8" s="54"/>
      <c r="D8" s="54"/>
      <c r="E8" s="46" t="s">
        <v>4</v>
      </c>
      <c r="F8" s="46" t="s">
        <v>5</v>
      </c>
      <c r="G8" s="46" t="s">
        <v>4</v>
      </c>
      <c r="H8" s="46" t="s">
        <v>5</v>
      </c>
      <c r="I8" s="46" t="s">
        <v>4</v>
      </c>
      <c r="J8" s="46" t="s">
        <v>5</v>
      </c>
      <c r="K8" s="54"/>
      <c r="L8" s="54"/>
      <c r="M8" s="55"/>
    </row>
    <row r="9" spans="1:13" ht="17.25" customHeight="1" x14ac:dyDescent="0.2">
      <c r="A9" s="21">
        <v>1</v>
      </c>
      <c r="B9" s="59" t="s">
        <v>70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x14ac:dyDescent="0.2">
      <c r="A10" s="21">
        <v>1.1000000000000001</v>
      </c>
      <c r="B10" s="59" t="s">
        <v>127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25.5" x14ac:dyDescent="0.2">
      <c r="A11" s="21" t="s">
        <v>73</v>
      </c>
      <c r="B11" s="45" t="s">
        <v>77</v>
      </c>
      <c r="C11" s="6" t="s">
        <v>95</v>
      </c>
      <c r="D11" s="46" t="s">
        <v>97</v>
      </c>
      <c r="E11" s="46">
        <v>32.595999999999997</v>
      </c>
      <c r="F11" s="47">
        <v>32.681399999999996</v>
      </c>
      <c r="G11" s="47" t="s">
        <v>97</v>
      </c>
      <c r="H11" s="47" t="s">
        <v>97</v>
      </c>
      <c r="I11" s="46">
        <v>32.756999999999998</v>
      </c>
      <c r="J11" s="52">
        <v>33.326999999999998</v>
      </c>
      <c r="K11" s="46">
        <v>32.917999999999999</v>
      </c>
      <c r="L11" s="46">
        <v>33.079000000000001</v>
      </c>
      <c r="M11" s="46"/>
    </row>
    <row r="12" spans="1:13" x14ac:dyDescent="0.2">
      <c r="A12" s="21" t="s">
        <v>74</v>
      </c>
      <c r="B12" s="45" t="s">
        <v>78</v>
      </c>
      <c r="C12" s="6" t="s">
        <v>95</v>
      </c>
      <c r="D12" s="46" t="s">
        <v>97</v>
      </c>
      <c r="E12" s="46">
        <v>67.569000000000003</v>
      </c>
      <c r="F12" s="47">
        <v>67.569999999999993</v>
      </c>
      <c r="G12" s="47" t="s">
        <v>97</v>
      </c>
      <c r="H12" s="47" t="s">
        <v>97</v>
      </c>
      <c r="I12" s="46">
        <v>67.908000000000001</v>
      </c>
      <c r="J12" s="52">
        <v>67.91</v>
      </c>
      <c r="K12" s="46">
        <v>68.247</v>
      </c>
      <c r="L12" s="46">
        <v>68.587000000000003</v>
      </c>
      <c r="M12" s="46"/>
    </row>
    <row r="13" spans="1:13" x14ac:dyDescent="0.2">
      <c r="A13" s="21" t="s">
        <v>128</v>
      </c>
      <c r="B13" s="45" t="s">
        <v>79</v>
      </c>
      <c r="C13" s="6" t="s">
        <v>95</v>
      </c>
      <c r="D13" s="46" t="s">
        <v>97</v>
      </c>
      <c r="E13" s="46">
        <v>10.92</v>
      </c>
      <c r="F13" s="47">
        <v>10.94</v>
      </c>
      <c r="G13" s="47" t="s">
        <v>97</v>
      </c>
      <c r="H13" s="47" t="s">
        <v>97</v>
      </c>
      <c r="I13" s="46">
        <v>10.92</v>
      </c>
      <c r="J13" s="52">
        <v>10.93</v>
      </c>
      <c r="K13" s="46">
        <v>10.92</v>
      </c>
      <c r="L13" s="46">
        <v>10.92</v>
      </c>
      <c r="M13" s="46"/>
    </row>
    <row r="14" spans="1:13" ht="24" customHeight="1" x14ac:dyDescent="0.2">
      <c r="A14" s="21" t="s">
        <v>129</v>
      </c>
      <c r="B14" s="45" t="s">
        <v>80</v>
      </c>
      <c r="C14" s="6" t="s">
        <v>95</v>
      </c>
      <c r="D14" s="46" t="s">
        <v>97</v>
      </c>
      <c r="E14" s="46">
        <v>14.194000000000001</v>
      </c>
      <c r="F14" s="47">
        <v>14.205</v>
      </c>
      <c r="G14" s="37">
        <v>1</v>
      </c>
      <c r="H14" s="37">
        <v>1.2</v>
      </c>
      <c r="I14" s="46">
        <v>14.366</v>
      </c>
      <c r="J14" s="52">
        <v>14.726000000000001</v>
      </c>
      <c r="K14" s="46">
        <v>14.538</v>
      </c>
      <c r="L14" s="46">
        <v>14.712</v>
      </c>
      <c r="M14" s="46"/>
    </row>
    <row r="15" spans="1:13" ht="25.5" x14ac:dyDescent="0.2">
      <c r="A15" s="21" t="s">
        <v>130</v>
      </c>
      <c r="B15" s="45" t="s">
        <v>81</v>
      </c>
      <c r="C15" s="6" t="s">
        <v>95</v>
      </c>
      <c r="D15" s="46" t="s">
        <v>97</v>
      </c>
      <c r="E15" s="46">
        <v>29.861000000000001</v>
      </c>
      <c r="F15" s="47">
        <v>38.511000000000003</v>
      </c>
      <c r="G15" s="37">
        <v>15.28</v>
      </c>
      <c r="H15" s="37">
        <v>27.753</v>
      </c>
      <c r="I15" s="46">
        <v>30.559000000000001</v>
      </c>
      <c r="J15" s="52">
        <v>50.521999999999998</v>
      </c>
      <c r="K15" s="46">
        <v>31.257000000000001</v>
      </c>
      <c r="L15" s="46">
        <v>31.97</v>
      </c>
      <c r="M15" s="46"/>
    </row>
    <row r="16" spans="1:13" ht="28.5" customHeight="1" x14ac:dyDescent="0.2">
      <c r="A16" s="21" t="s">
        <v>131</v>
      </c>
      <c r="B16" s="45" t="s">
        <v>82</v>
      </c>
      <c r="C16" s="6" t="s">
        <v>96</v>
      </c>
      <c r="D16" s="46" t="s">
        <v>97</v>
      </c>
      <c r="E16" s="28">
        <v>1399625</v>
      </c>
      <c r="F16" s="34">
        <v>1986610</v>
      </c>
      <c r="G16" s="34">
        <v>966864</v>
      </c>
      <c r="H16" s="34">
        <v>975462</v>
      </c>
      <c r="I16" s="28">
        <v>1933727</v>
      </c>
      <c r="J16" s="44">
        <v>2752999</v>
      </c>
      <c r="K16" s="28">
        <v>1948942</v>
      </c>
      <c r="L16" s="28">
        <v>1964276</v>
      </c>
      <c r="M16" s="46"/>
    </row>
    <row r="17" spans="1:13" ht="30" customHeight="1" x14ac:dyDescent="0.2">
      <c r="A17" s="21" t="s">
        <v>132</v>
      </c>
      <c r="B17" s="45" t="s">
        <v>83</v>
      </c>
      <c r="C17" s="6" t="s">
        <v>76</v>
      </c>
      <c r="D17" s="46" t="s">
        <v>97</v>
      </c>
      <c r="E17" s="46">
        <v>60</v>
      </c>
      <c r="F17" s="47">
        <v>60</v>
      </c>
      <c r="G17" s="47">
        <v>50</v>
      </c>
      <c r="H17" s="47">
        <v>50</v>
      </c>
      <c r="I17" s="46">
        <v>66.7</v>
      </c>
      <c r="J17" s="47">
        <v>50</v>
      </c>
      <c r="K17" s="46">
        <v>100</v>
      </c>
      <c r="L17" s="46">
        <v>100</v>
      </c>
      <c r="M17" s="46"/>
    </row>
    <row r="18" spans="1:13" ht="30" customHeight="1" x14ac:dyDescent="0.2">
      <c r="A18" s="21">
        <v>1.2</v>
      </c>
      <c r="B18" s="59" t="s">
        <v>133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1:13" ht="15" customHeight="1" x14ac:dyDescent="0.2">
      <c r="A19" s="21"/>
      <c r="B19" s="60" t="s">
        <v>151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</row>
    <row r="20" spans="1:13" ht="79.5" customHeight="1" x14ac:dyDescent="0.2">
      <c r="A20" s="21" t="s">
        <v>84</v>
      </c>
      <c r="B20" s="45" t="s">
        <v>140</v>
      </c>
      <c r="C20" s="6" t="s">
        <v>76</v>
      </c>
      <c r="D20" s="46" t="s">
        <v>97</v>
      </c>
      <c r="E20" s="47" t="s">
        <v>97</v>
      </c>
      <c r="F20" s="47" t="s">
        <v>97</v>
      </c>
      <c r="G20" s="46" t="s">
        <v>97</v>
      </c>
      <c r="H20" s="46" t="s">
        <v>97</v>
      </c>
      <c r="I20" s="46" t="s">
        <v>97</v>
      </c>
      <c r="J20" s="46" t="s">
        <v>97</v>
      </c>
      <c r="K20" s="46" t="s">
        <v>97</v>
      </c>
      <c r="L20" s="46" t="s">
        <v>97</v>
      </c>
      <c r="M20" s="46"/>
    </row>
    <row r="21" spans="1:13" ht="89.25" x14ac:dyDescent="0.2">
      <c r="A21" s="21" t="s">
        <v>85</v>
      </c>
      <c r="B21" s="45" t="s">
        <v>141</v>
      </c>
      <c r="C21" s="6" t="s">
        <v>89</v>
      </c>
      <c r="D21" s="46" t="s">
        <v>97</v>
      </c>
      <c r="E21" s="47" t="s">
        <v>97</v>
      </c>
      <c r="F21" s="47" t="s">
        <v>97</v>
      </c>
      <c r="G21" s="46" t="s">
        <v>97</v>
      </c>
      <c r="H21" s="46" t="s">
        <v>97</v>
      </c>
      <c r="I21" s="46" t="s">
        <v>97</v>
      </c>
      <c r="J21" s="46" t="s">
        <v>97</v>
      </c>
      <c r="K21" s="46" t="s">
        <v>97</v>
      </c>
      <c r="L21" s="46" t="s">
        <v>97</v>
      </c>
      <c r="M21" s="46"/>
    </row>
    <row r="22" spans="1:13" ht="118.5" customHeight="1" x14ac:dyDescent="0.2">
      <c r="A22" s="21" t="s">
        <v>86</v>
      </c>
      <c r="B22" s="45" t="s">
        <v>142</v>
      </c>
      <c r="C22" s="6" t="s">
        <v>89</v>
      </c>
      <c r="D22" s="46" t="s">
        <v>97</v>
      </c>
      <c r="E22" s="46" t="s">
        <v>97</v>
      </c>
      <c r="F22" s="46" t="s">
        <v>97</v>
      </c>
      <c r="G22" s="46" t="s">
        <v>97</v>
      </c>
      <c r="H22" s="46" t="s">
        <v>97</v>
      </c>
      <c r="I22" s="46" t="s">
        <v>97</v>
      </c>
      <c r="J22" s="46" t="s">
        <v>97</v>
      </c>
      <c r="K22" s="46" t="s">
        <v>98</v>
      </c>
      <c r="L22" s="46" t="s">
        <v>98</v>
      </c>
      <c r="M22" s="46"/>
    </row>
    <row r="23" spans="1:13" ht="38.25" x14ac:dyDescent="0.2">
      <c r="A23" s="21" t="s">
        <v>87</v>
      </c>
      <c r="B23" s="45" t="s">
        <v>143</v>
      </c>
      <c r="C23" s="6" t="s">
        <v>90</v>
      </c>
      <c r="D23" s="46" t="s">
        <v>97</v>
      </c>
      <c r="E23" s="46" t="s">
        <v>97</v>
      </c>
      <c r="F23" s="46" t="s">
        <v>97</v>
      </c>
      <c r="G23" s="46" t="s">
        <v>97</v>
      </c>
      <c r="H23" s="46" t="s">
        <v>97</v>
      </c>
      <c r="I23" s="46" t="s">
        <v>97</v>
      </c>
      <c r="J23" s="46" t="s">
        <v>97</v>
      </c>
      <c r="K23" s="46" t="s">
        <v>99</v>
      </c>
      <c r="L23" s="46" t="s">
        <v>99</v>
      </c>
      <c r="M23" s="46"/>
    </row>
    <row r="24" spans="1:13" ht="51" x14ac:dyDescent="0.2">
      <c r="A24" s="21" t="s">
        <v>88</v>
      </c>
      <c r="B24" s="45" t="s">
        <v>144</v>
      </c>
      <c r="C24" s="6" t="s">
        <v>91</v>
      </c>
      <c r="D24" s="46" t="s">
        <v>97</v>
      </c>
      <c r="E24" s="46" t="s">
        <v>97</v>
      </c>
      <c r="F24" s="46" t="s">
        <v>97</v>
      </c>
      <c r="G24" s="46" t="s">
        <v>97</v>
      </c>
      <c r="H24" s="46" t="s">
        <v>97</v>
      </c>
      <c r="I24" s="46" t="s">
        <v>97</v>
      </c>
      <c r="J24" s="46" t="s">
        <v>97</v>
      </c>
      <c r="K24" s="46" t="s">
        <v>100</v>
      </c>
      <c r="L24" s="46" t="s">
        <v>100</v>
      </c>
      <c r="M24" s="46"/>
    </row>
    <row r="25" spans="1:13" x14ac:dyDescent="0.2">
      <c r="A25" s="21">
        <v>1.3</v>
      </c>
      <c r="B25" s="57" t="s">
        <v>134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</row>
    <row r="26" spans="1:13" x14ac:dyDescent="0.2">
      <c r="A26" s="21"/>
      <c r="B26" s="57" t="s">
        <v>145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3" ht="42" customHeight="1" x14ac:dyDescent="0.2">
      <c r="A27" s="21" t="s">
        <v>92</v>
      </c>
      <c r="B27" s="45" t="s">
        <v>93</v>
      </c>
      <c r="C27" s="6" t="s">
        <v>76</v>
      </c>
      <c r="D27" s="46" t="s">
        <v>97</v>
      </c>
      <c r="E27" s="46">
        <v>3.5</v>
      </c>
      <c r="F27" s="46">
        <v>3.5</v>
      </c>
      <c r="G27" s="46" t="s">
        <v>97</v>
      </c>
      <c r="H27" s="46" t="s">
        <v>97</v>
      </c>
      <c r="I27" s="46">
        <v>3.5</v>
      </c>
      <c r="J27" s="47">
        <v>3.5</v>
      </c>
      <c r="K27" s="46">
        <v>3.5</v>
      </c>
      <c r="L27" s="46">
        <v>3.5</v>
      </c>
      <c r="M27" s="11"/>
    </row>
    <row r="28" spans="1:13" x14ac:dyDescent="0.2">
      <c r="A28" s="21">
        <v>1.4</v>
      </c>
      <c r="B28" s="59" t="s">
        <v>135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3" ht="25.5" x14ac:dyDescent="0.2">
      <c r="A29" s="21" t="s">
        <v>94</v>
      </c>
      <c r="B29" s="45" t="s">
        <v>71</v>
      </c>
      <c r="C29" s="46" t="s">
        <v>75</v>
      </c>
      <c r="D29" s="46" t="s">
        <v>97</v>
      </c>
      <c r="E29" s="46" t="s">
        <v>97</v>
      </c>
      <c r="F29" s="46" t="s">
        <v>97</v>
      </c>
      <c r="G29" s="46" t="s">
        <v>97</v>
      </c>
      <c r="H29" s="46" t="s">
        <v>97</v>
      </c>
      <c r="I29" s="46" t="s">
        <v>97</v>
      </c>
      <c r="J29" s="46" t="s">
        <v>97</v>
      </c>
      <c r="K29" s="46" t="s">
        <v>97</v>
      </c>
      <c r="L29" s="46" t="s">
        <v>97</v>
      </c>
      <c r="M29" s="46"/>
    </row>
    <row r="30" spans="1:13" ht="38.25" x14ac:dyDescent="0.2">
      <c r="A30" s="21" t="s">
        <v>136</v>
      </c>
      <c r="B30" s="45" t="s">
        <v>72</v>
      </c>
      <c r="C30" s="46" t="s">
        <v>76</v>
      </c>
      <c r="D30" s="46" t="s">
        <v>97</v>
      </c>
      <c r="E30" s="46" t="s">
        <v>97</v>
      </c>
      <c r="F30" s="46" t="s">
        <v>97</v>
      </c>
      <c r="G30" s="46" t="s">
        <v>97</v>
      </c>
      <c r="H30" s="46" t="s">
        <v>97</v>
      </c>
      <c r="I30" s="46" t="s">
        <v>97</v>
      </c>
      <c r="J30" s="46" t="s">
        <v>97</v>
      </c>
      <c r="K30" s="46" t="s">
        <v>97</v>
      </c>
      <c r="L30" s="46" t="s">
        <v>97</v>
      </c>
      <c r="M30" s="46"/>
    </row>
    <row r="31" spans="1:13" x14ac:dyDescent="0.2">
      <c r="A31" s="18"/>
      <c r="B31" s="24"/>
      <c r="C31" s="25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3" x14ac:dyDescent="0.2">
      <c r="A32" s="18"/>
      <c r="B32" s="58"/>
      <c r="C32" s="58"/>
      <c r="D32" s="20"/>
      <c r="E32" s="20"/>
      <c r="F32" s="20"/>
      <c r="G32" s="20"/>
      <c r="H32" s="20"/>
      <c r="I32" s="20"/>
      <c r="J32" s="20"/>
      <c r="K32" s="20"/>
      <c r="L32" s="20"/>
      <c r="M32" s="20"/>
    </row>
    <row r="33" spans="1:13" x14ac:dyDescent="0.2">
      <c r="A33" s="18"/>
      <c r="B33" s="58" t="s">
        <v>153</v>
      </c>
      <c r="C33" s="58"/>
      <c r="D33" s="20"/>
      <c r="E33" s="20"/>
      <c r="F33" s="20"/>
      <c r="G33" s="20"/>
      <c r="H33" s="20"/>
      <c r="I33" s="20"/>
      <c r="J33" s="20"/>
      <c r="K33" s="20"/>
      <c r="L33" s="20"/>
      <c r="M33" s="23" t="s">
        <v>154</v>
      </c>
    </row>
    <row r="34" spans="1:13" x14ac:dyDescent="0.2">
      <c r="A34" s="18"/>
      <c r="B34" s="26">
        <v>44609</v>
      </c>
      <c r="C34" s="25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x14ac:dyDescent="0.2">
      <c r="A35" s="18"/>
      <c r="B35" s="19"/>
      <c r="C35" s="22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3" x14ac:dyDescent="0.2">
      <c r="A36" s="18"/>
      <c r="B36" s="19"/>
      <c r="C36" s="22"/>
      <c r="D36" s="20"/>
      <c r="E36" s="20"/>
      <c r="F36" s="20"/>
      <c r="G36" s="20"/>
      <c r="H36" s="20"/>
      <c r="I36" s="20"/>
      <c r="J36" s="20"/>
      <c r="K36" s="20"/>
      <c r="L36" s="20"/>
      <c r="M36" s="20"/>
    </row>
    <row r="38" spans="1:13" ht="12" customHeight="1" x14ac:dyDescent="0.2">
      <c r="B38" s="4"/>
      <c r="C38" s="4"/>
      <c r="D38" s="4"/>
      <c r="E38" s="4"/>
      <c r="F38" s="4"/>
    </row>
    <row r="39" spans="1:13" ht="15.75" customHeight="1" x14ac:dyDescent="0.2"/>
    <row r="40" spans="1:13" ht="12" customHeight="1" x14ac:dyDescent="0.2"/>
  </sheetData>
  <mergeCells count="25">
    <mergeCell ref="B26:M26"/>
    <mergeCell ref="B32:C32"/>
    <mergeCell ref="B33:C33"/>
    <mergeCell ref="B9:M9"/>
    <mergeCell ref="B28:M28"/>
    <mergeCell ref="B10:M10"/>
    <mergeCell ref="B25:M25"/>
    <mergeCell ref="B19:M19"/>
    <mergeCell ref="B18:M18"/>
    <mergeCell ref="I1:M1"/>
    <mergeCell ref="A6:A8"/>
    <mergeCell ref="D6:D8"/>
    <mergeCell ref="M6:M8"/>
    <mergeCell ref="I7:J7"/>
    <mergeCell ref="K7:K8"/>
    <mergeCell ref="L7:L8"/>
    <mergeCell ref="C6:C8"/>
    <mergeCell ref="B6:B8"/>
    <mergeCell ref="E7:F7"/>
    <mergeCell ref="B4:M4"/>
    <mergeCell ref="G6:J6"/>
    <mergeCell ref="E6:F6"/>
    <mergeCell ref="K6:L6"/>
    <mergeCell ref="G7:H7"/>
    <mergeCell ref="I2:M2"/>
  </mergeCells>
  <phoneticPr fontId="1" type="noConversion"/>
  <pageMargins left="0.19685039370078741" right="0.19685039370078741" top="0.78740157480314965" bottom="0.39370078740157483" header="0.51181102362204722" footer="0.35433070866141736"/>
  <pageSetup paperSize="9" scale="86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view="pageBreakPreview" topLeftCell="A7" zoomScale="115" zoomScaleNormal="115" zoomScaleSheetLayoutView="115" workbookViewId="0">
      <pane xSplit="2" ySplit="3" topLeftCell="C22" activePane="bottomRight" state="frozen"/>
      <selection activeCell="A7" sqref="A7"/>
      <selection pane="topRight" activeCell="C7" sqref="C7"/>
      <selection pane="bottomLeft" activeCell="A10" sqref="A10"/>
      <selection pane="bottomRight" activeCell="B26" sqref="B26:B28"/>
    </sheetView>
  </sheetViews>
  <sheetFormatPr defaultColWidth="8.85546875" defaultRowHeight="15" x14ac:dyDescent="0.2"/>
  <cols>
    <col min="1" max="1" width="17.85546875" style="8" customWidth="1"/>
    <col min="2" max="2" width="28.7109375" style="8" customWidth="1"/>
    <col min="3" max="3" width="26.28515625" style="8" customWidth="1"/>
    <col min="4" max="5" width="7.7109375" style="8" customWidth="1"/>
    <col min="6" max="6" width="14.28515625" style="8" customWidth="1"/>
    <col min="7" max="7" width="10.42578125" style="8" customWidth="1"/>
    <col min="8" max="9" width="11.28515625" style="8" customWidth="1"/>
    <col min="10" max="11" width="9.140625" style="8" customWidth="1"/>
    <col min="12" max="12" width="9.28515625" style="8" customWidth="1"/>
    <col min="13" max="13" width="9.7109375" style="8" customWidth="1"/>
    <col min="14" max="15" width="10" style="8" customWidth="1"/>
    <col min="16" max="16" width="22.7109375" style="8" customWidth="1"/>
    <col min="17" max="16384" width="8.85546875" style="8"/>
  </cols>
  <sheetData>
    <row r="1" spans="1:16" ht="15.6" customHeight="1" x14ac:dyDescent="0.2">
      <c r="L1" s="53" t="s">
        <v>27</v>
      </c>
      <c r="M1" s="53"/>
      <c r="N1" s="53"/>
      <c r="O1" s="53"/>
      <c r="P1" s="53"/>
    </row>
    <row r="2" spans="1:16" ht="52.15" customHeight="1" x14ac:dyDescent="0.2">
      <c r="L2" s="53" t="s">
        <v>55</v>
      </c>
      <c r="M2" s="53"/>
      <c r="N2" s="53"/>
      <c r="O2" s="53"/>
      <c r="P2" s="53"/>
    </row>
    <row r="4" spans="1:16" ht="47.45" customHeight="1" x14ac:dyDescent="0.2">
      <c r="A4" s="56" t="s">
        <v>62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6" spans="1:16" ht="26.25" customHeight="1" x14ac:dyDescent="0.2">
      <c r="A6" s="54" t="s">
        <v>52</v>
      </c>
      <c r="B6" s="54" t="s">
        <v>35</v>
      </c>
      <c r="C6" s="54" t="s">
        <v>51</v>
      </c>
      <c r="D6" s="54" t="s">
        <v>21</v>
      </c>
      <c r="E6" s="54"/>
      <c r="F6" s="54"/>
      <c r="G6" s="54"/>
      <c r="H6" s="65" t="s">
        <v>25</v>
      </c>
      <c r="I6" s="65"/>
      <c r="J6" s="65"/>
      <c r="K6" s="65"/>
      <c r="L6" s="65"/>
      <c r="M6" s="65"/>
      <c r="N6" s="65"/>
      <c r="O6" s="65"/>
      <c r="P6" s="54" t="s">
        <v>31</v>
      </c>
    </row>
    <row r="7" spans="1:16" ht="15.75" customHeight="1" x14ac:dyDescent="0.2">
      <c r="A7" s="54"/>
      <c r="B7" s="54"/>
      <c r="C7" s="54"/>
      <c r="D7" s="54" t="s">
        <v>22</v>
      </c>
      <c r="E7" s="54" t="s">
        <v>26</v>
      </c>
      <c r="F7" s="54" t="s">
        <v>23</v>
      </c>
      <c r="G7" s="54" t="s">
        <v>24</v>
      </c>
      <c r="H7" s="54" t="s">
        <v>139</v>
      </c>
      <c r="I7" s="54"/>
      <c r="J7" s="54" t="s">
        <v>68</v>
      </c>
      <c r="K7" s="54"/>
      <c r="L7" s="54"/>
      <c r="M7" s="54"/>
      <c r="N7" s="54" t="s">
        <v>3</v>
      </c>
      <c r="O7" s="54"/>
      <c r="P7" s="54"/>
    </row>
    <row r="8" spans="1:16" ht="30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 t="s">
        <v>12</v>
      </c>
      <c r="K8" s="54"/>
      <c r="L8" s="54" t="s">
        <v>14</v>
      </c>
      <c r="M8" s="54"/>
      <c r="N8" s="54"/>
      <c r="O8" s="54"/>
      <c r="P8" s="54"/>
    </row>
    <row r="9" spans="1:16" ht="32.25" customHeight="1" x14ac:dyDescent="0.2">
      <c r="A9" s="54"/>
      <c r="B9" s="54"/>
      <c r="C9" s="54"/>
      <c r="D9" s="54"/>
      <c r="E9" s="54"/>
      <c r="F9" s="54"/>
      <c r="G9" s="54"/>
      <c r="H9" s="5" t="s">
        <v>4</v>
      </c>
      <c r="I9" s="5" t="s">
        <v>5</v>
      </c>
      <c r="J9" s="5" t="s">
        <v>4</v>
      </c>
      <c r="K9" s="5" t="s">
        <v>5</v>
      </c>
      <c r="L9" s="5" t="s">
        <v>4</v>
      </c>
      <c r="M9" s="5" t="s">
        <v>5</v>
      </c>
      <c r="N9" s="5" t="s">
        <v>69</v>
      </c>
      <c r="O9" s="5" t="s">
        <v>138</v>
      </c>
      <c r="P9" s="54"/>
    </row>
    <row r="10" spans="1:16" ht="38.25" x14ac:dyDescent="0.2">
      <c r="A10" s="54" t="s">
        <v>53</v>
      </c>
      <c r="B10" s="54" t="s">
        <v>101</v>
      </c>
      <c r="C10" s="33" t="s">
        <v>102</v>
      </c>
      <c r="D10" s="5" t="s">
        <v>106</v>
      </c>
      <c r="E10" s="5" t="s">
        <v>111</v>
      </c>
      <c r="F10" s="5" t="s">
        <v>111</v>
      </c>
      <c r="G10" s="5" t="s">
        <v>111</v>
      </c>
      <c r="H10" s="29">
        <f>H13+H15+H17+H19+H24+H26+H29+H31+H34</f>
        <v>3738.6740399999999</v>
      </c>
      <c r="I10" s="29">
        <f t="shared" ref="I10:O10" si="0">I13+I15+I17+I19+I24+I26+I29+I31+I34</f>
        <v>3721.9697999999999</v>
      </c>
      <c r="J10" s="29">
        <f t="shared" si="0"/>
        <v>1923.8000000000002</v>
      </c>
      <c r="K10" s="29">
        <f t="shared" si="0"/>
        <v>1706.46659</v>
      </c>
      <c r="L10" s="29">
        <f t="shared" si="0"/>
        <v>3922.8</v>
      </c>
      <c r="M10" s="29">
        <f t="shared" si="0"/>
        <v>3918.8</v>
      </c>
      <c r="N10" s="29">
        <f t="shared" si="0"/>
        <v>4352.3</v>
      </c>
      <c r="O10" s="29">
        <f t="shared" si="0"/>
        <v>4361.7000000000007</v>
      </c>
      <c r="P10" s="5"/>
    </row>
    <row r="11" spans="1:16" s="39" customFormat="1" ht="25.5" x14ac:dyDescent="0.2">
      <c r="A11" s="54"/>
      <c r="B11" s="54"/>
      <c r="C11" s="38" t="s">
        <v>103</v>
      </c>
      <c r="D11" s="27" t="s">
        <v>106</v>
      </c>
      <c r="E11" s="27" t="s">
        <v>111</v>
      </c>
      <c r="F11" s="27" t="s">
        <v>111</v>
      </c>
      <c r="G11" s="27" t="s">
        <v>111</v>
      </c>
      <c r="H11" s="35">
        <f>H10</f>
        <v>3738.6740399999999</v>
      </c>
      <c r="I11" s="35">
        <f t="shared" ref="I11:O11" si="1">I10</f>
        <v>3721.9697999999999</v>
      </c>
      <c r="J11" s="35">
        <f>J10</f>
        <v>1923.8000000000002</v>
      </c>
      <c r="K11" s="35">
        <f t="shared" si="1"/>
        <v>1706.46659</v>
      </c>
      <c r="L11" s="35">
        <f t="shared" si="1"/>
        <v>3922.8</v>
      </c>
      <c r="M11" s="35">
        <f t="shared" si="1"/>
        <v>3918.8</v>
      </c>
      <c r="N11" s="35">
        <f t="shared" si="1"/>
        <v>4352.3</v>
      </c>
      <c r="O11" s="35">
        <f t="shared" si="1"/>
        <v>4361.7000000000007</v>
      </c>
      <c r="P11" s="27"/>
    </row>
    <row r="12" spans="1:16" s="39" customFormat="1" x14ac:dyDescent="0.2">
      <c r="A12" s="54"/>
      <c r="B12" s="54"/>
      <c r="C12" s="38" t="s">
        <v>104</v>
      </c>
      <c r="D12" s="27">
        <v>163</v>
      </c>
      <c r="E12" s="27" t="s">
        <v>111</v>
      </c>
      <c r="F12" s="27" t="s">
        <v>111</v>
      </c>
      <c r="G12" s="27" t="s">
        <v>111</v>
      </c>
      <c r="H12" s="27"/>
      <c r="I12" s="27"/>
      <c r="J12" s="27"/>
      <c r="K12" s="27"/>
      <c r="L12" s="27"/>
      <c r="M12" s="27"/>
      <c r="N12" s="27"/>
      <c r="O12" s="27"/>
      <c r="P12" s="27"/>
    </row>
    <row r="13" spans="1:16" s="39" customFormat="1" ht="38.25" x14ac:dyDescent="0.2">
      <c r="A13" s="61" t="s">
        <v>105</v>
      </c>
      <c r="B13" s="61" t="s">
        <v>148</v>
      </c>
      <c r="C13" s="38" t="s">
        <v>102</v>
      </c>
      <c r="D13" s="27" t="s">
        <v>106</v>
      </c>
      <c r="E13" s="27" t="s">
        <v>111</v>
      </c>
      <c r="F13" s="27" t="s">
        <v>111</v>
      </c>
      <c r="G13" s="27" t="s">
        <v>111</v>
      </c>
      <c r="H13" s="37">
        <f>H14</f>
        <v>21.137</v>
      </c>
      <c r="I13" s="37">
        <f>I14</f>
        <v>21.137</v>
      </c>
      <c r="J13" s="37"/>
      <c r="K13" s="37"/>
      <c r="L13" s="37"/>
      <c r="M13" s="37"/>
      <c r="N13" s="37"/>
      <c r="O13" s="37"/>
      <c r="P13" s="27"/>
    </row>
    <row r="14" spans="1:16" s="39" customFormat="1" ht="96.75" customHeight="1" x14ac:dyDescent="0.2">
      <c r="A14" s="61"/>
      <c r="B14" s="61"/>
      <c r="C14" s="38" t="s">
        <v>103</v>
      </c>
      <c r="D14" s="47" t="s">
        <v>106</v>
      </c>
      <c r="E14" s="47" t="s">
        <v>114</v>
      </c>
      <c r="F14" s="47" t="s">
        <v>118</v>
      </c>
      <c r="G14" s="47">
        <v>121.129</v>
      </c>
      <c r="H14" s="37">
        <v>21.137</v>
      </c>
      <c r="I14" s="37">
        <v>21.137</v>
      </c>
      <c r="J14" s="37"/>
      <c r="K14" s="37"/>
      <c r="L14" s="37"/>
      <c r="M14" s="37"/>
      <c r="N14" s="37"/>
      <c r="O14" s="37"/>
      <c r="P14" s="27"/>
    </row>
    <row r="15" spans="1:16" s="39" customFormat="1" ht="38.25" x14ac:dyDescent="0.2">
      <c r="A15" s="61" t="s">
        <v>105</v>
      </c>
      <c r="B15" s="61" t="s">
        <v>149</v>
      </c>
      <c r="C15" s="48" t="s">
        <v>102</v>
      </c>
      <c r="D15" s="47" t="s">
        <v>106</v>
      </c>
      <c r="E15" s="47" t="s">
        <v>111</v>
      </c>
      <c r="F15" s="47" t="s">
        <v>111</v>
      </c>
      <c r="G15" s="47" t="s">
        <v>111</v>
      </c>
      <c r="H15" s="37">
        <f>H16</f>
        <v>122.40403999999999</v>
      </c>
      <c r="I15" s="37">
        <f>I16</f>
        <v>105.7</v>
      </c>
      <c r="J15" s="37"/>
      <c r="K15" s="37"/>
      <c r="L15" s="37"/>
      <c r="M15" s="37"/>
      <c r="N15" s="37"/>
      <c r="O15" s="37"/>
      <c r="P15" s="47"/>
    </row>
    <row r="16" spans="1:16" s="39" customFormat="1" ht="25.5" x14ac:dyDescent="0.2">
      <c r="A16" s="61"/>
      <c r="B16" s="61"/>
      <c r="C16" s="48" t="s">
        <v>103</v>
      </c>
      <c r="D16" s="47" t="s">
        <v>106</v>
      </c>
      <c r="E16" s="47" t="s">
        <v>114</v>
      </c>
      <c r="F16" s="47" t="s">
        <v>117</v>
      </c>
      <c r="G16" s="47">
        <v>121.129</v>
      </c>
      <c r="H16" s="37">
        <v>122.40403999999999</v>
      </c>
      <c r="I16" s="37">
        <v>105.7</v>
      </c>
      <c r="J16" s="37"/>
      <c r="K16" s="37"/>
      <c r="L16" s="37"/>
      <c r="M16" s="37"/>
      <c r="N16" s="37"/>
      <c r="O16" s="37"/>
      <c r="P16" s="47"/>
    </row>
    <row r="17" spans="1:16" s="39" customFormat="1" ht="38.25" x14ac:dyDescent="0.2">
      <c r="A17" s="61" t="s">
        <v>105</v>
      </c>
      <c r="B17" s="61" t="s">
        <v>155</v>
      </c>
      <c r="C17" s="48" t="s">
        <v>102</v>
      </c>
      <c r="D17" s="47" t="s">
        <v>106</v>
      </c>
      <c r="E17" s="47" t="s">
        <v>111</v>
      </c>
      <c r="F17" s="47" t="s">
        <v>111</v>
      </c>
      <c r="G17" s="47" t="s">
        <v>111</v>
      </c>
      <c r="H17" s="37"/>
      <c r="I17" s="37"/>
      <c r="J17" s="37"/>
      <c r="K17" s="37"/>
      <c r="L17" s="37"/>
      <c r="M17" s="37"/>
      <c r="N17" s="37">
        <v>20.8</v>
      </c>
      <c r="O17" s="37">
        <v>27.6</v>
      </c>
      <c r="P17" s="47"/>
    </row>
    <row r="18" spans="1:16" s="39" customFormat="1" ht="49.5" customHeight="1" x14ac:dyDescent="0.2">
      <c r="A18" s="61"/>
      <c r="B18" s="61"/>
      <c r="C18" s="48" t="s">
        <v>103</v>
      </c>
      <c r="D18" s="47" t="s">
        <v>106</v>
      </c>
      <c r="E18" s="47" t="s">
        <v>114</v>
      </c>
      <c r="F18" s="47" t="s">
        <v>116</v>
      </c>
      <c r="G18" s="47">
        <v>811</v>
      </c>
      <c r="H18" s="37"/>
      <c r="I18" s="37"/>
      <c r="J18" s="37"/>
      <c r="K18" s="37"/>
      <c r="L18" s="37"/>
      <c r="M18" s="37"/>
      <c r="N18" s="37">
        <v>20.8</v>
      </c>
      <c r="O18" s="37">
        <v>27.6</v>
      </c>
      <c r="P18" s="47"/>
    </row>
    <row r="19" spans="1:16" s="39" customFormat="1" ht="38.25" customHeight="1" x14ac:dyDescent="0.2">
      <c r="A19" s="62" t="s">
        <v>105</v>
      </c>
      <c r="B19" s="62" t="s">
        <v>156</v>
      </c>
      <c r="C19" s="48" t="s">
        <v>102</v>
      </c>
      <c r="D19" s="47" t="s">
        <v>106</v>
      </c>
      <c r="E19" s="47" t="s">
        <v>111</v>
      </c>
      <c r="F19" s="47" t="s">
        <v>111</v>
      </c>
      <c r="G19" s="47" t="s">
        <v>111</v>
      </c>
      <c r="H19" s="37">
        <f>SUM(H20:H23)</f>
        <v>3482.2999999999997</v>
      </c>
      <c r="I19" s="37">
        <f t="shared" ref="I19:O19" si="2">SUM(I20:I23)</f>
        <v>3482.2999999999997</v>
      </c>
      <c r="J19" s="37">
        <f t="shared" si="2"/>
        <v>1923.8000000000002</v>
      </c>
      <c r="K19" s="37">
        <f t="shared" si="2"/>
        <v>1706.46659</v>
      </c>
      <c r="L19" s="37">
        <f t="shared" si="2"/>
        <v>3802.8</v>
      </c>
      <c r="M19" s="37">
        <f t="shared" si="2"/>
        <v>3802.8</v>
      </c>
      <c r="N19" s="37">
        <f t="shared" si="2"/>
        <v>3810.5</v>
      </c>
      <c r="O19" s="37">
        <f t="shared" si="2"/>
        <v>3813.1000000000004</v>
      </c>
      <c r="P19" s="47"/>
    </row>
    <row r="20" spans="1:16" s="39" customFormat="1" ht="25.5" customHeight="1" x14ac:dyDescent="0.2">
      <c r="A20" s="63"/>
      <c r="B20" s="63"/>
      <c r="C20" s="62" t="s">
        <v>103</v>
      </c>
      <c r="D20" s="27" t="s">
        <v>106</v>
      </c>
      <c r="E20" s="27" t="s">
        <v>114</v>
      </c>
      <c r="F20" s="27" t="s">
        <v>115</v>
      </c>
      <c r="G20" s="27">
        <v>121.129</v>
      </c>
      <c r="H20" s="37">
        <v>3145.7</v>
      </c>
      <c r="I20" s="37">
        <v>3145.7</v>
      </c>
      <c r="J20" s="37">
        <v>1748.4</v>
      </c>
      <c r="K20" s="37">
        <v>1531.0674899999999</v>
      </c>
      <c r="L20" s="37">
        <v>3454</v>
      </c>
      <c r="M20" s="37">
        <v>3454</v>
      </c>
      <c r="N20" s="37">
        <v>3454</v>
      </c>
      <c r="O20" s="37">
        <v>3454</v>
      </c>
      <c r="P20" s="47"/>
    </row>
    <row r="21" spans="1:16" s="39" customFormat="1" x14ac:dyDescent="0.2">
      <c r="A21" s="63"/>
      <c r="B21" s="63"/>
      <c r="C21" s="63"/>
      <c r="D21" s="27" t="s">
        <v>106</v>
      </c>
      <c r="E21" s="27" t="s">
        <v>114</v>
      </c>
      <c r="F21" s="27" t="s">
        <v>115</v>
      </c>
      <c r="G21" s="27">
        <v>122</v>
      </c>
      <c r="H21" s="37">
        <v>39.908200000000001</v>
      </c>
      <c r="I21" s="37">
        <v>39.908200000000001</v>
      </c>
      <c r="J21" s="37">
        <v>13.45</v>
      </c>
      <c r="K21" s="37">
        <v>13.45</v>
      </c>
      <c r="L21" s="37">
        <v>18.5</v>
      </c>
      <c r="M21" s="37">
        <v>18.5</v>
      </c>
      <c r="N21" s="37">
        <v>135.30000000000001</v>
      </c>
      <c r="O21" s="37">
        <v>135.30000000000001</v>
      </c>
      <c r="P21" s="47"/>
    </row>
    <row r="22" spans="1:16" s="39" customFormat="1" x14ac:dyDescent="0.2">
      <c r="A22" s="63"/>
      <c r="B22" s="63"/>
      <c r="C22" s="63"/>
      <c r="D22" s="27" t="s">
        <v>106</v>
      </c>
      <c r="E22" s="27" t="s">
        <v>114</v>
      </c>
      <c r="F22" s="27" t="s">
        <v>115</v>
      </c>
      <c r="G22" s="27">
        <v>244</v>
      </c>
      <c r="H22" s="37">
        <v>296.6918</v>
      </c>
      <c r="I22" s="37">
        <v>296.6918</v>
      </c>
      <c r="J22" s="37">
        <v>143.94999999999999</v>
      </c>
      <c r="K22" s="37">
        <v>143.94909999999999</v>
      </c>
      <c r="L22" s="37">
        <v>294.3</v>
      </c>
      <c r="M22" s="37">
        <v>294.3</v>
      </c>
      <c r="N22" s="37">
        <v>185.2</v>
      </c>
      <c r="O22" s="37">
        <v>187.8</v>
      </c>
      <c r="P22" s="47"/>
    </row>
    <row r="23" spans="1:16" s="39" customFormat="1" x14ac:dyDescent="0.2">
      <c r="A23" s="64"/>
      <c r="B23" s="64"/>
      <c r="C23" s="64"/>
      <c r="D23" s="43" t="s">
        <v>106</v>
      </c>
      <c r="E23" s="43" t="s">
        <v>114</v>
      </c>
      <c r="F23" s="43" t="s">
        <v>115</v>
      </c>
      <c r="G23" s="43">
        <v>247</v>
      </c>
      <c r="H23" s="37"/>
      <c r="I23" s="37"/>
      <c r="J23" s="37">
        <v>18</v>
      </c>
      <c r="K23" s="37">
        <v>18</v>
      </c>
      <c r="L23" s="37">
        <v>36</v>
      </c>
      <c r="M23" s="37">
        <v>36</v>
      </c>
      <c r="N23" s="37">
        <v>36</v>
      </c>
      <c r="O23" s="37">
        <v>36</v>
      </c>
      <c r="P23" s="47"/>
    </row>
    <row r="24" spans="1:16" s="39" customFormat="1" ht="38.25" x14ac:dyDescent="0.2">
      <c r="A24" s="61" t="s">
        <v>105</v>
      </c>
      <c r="B24" s="61" t="s">
        <v>158</v>
      </c>
      <c r="C24" s="48" t="s">
        <v>102</v>
      </c>
      <c r="D24" s="47" t="s">
        <v>106</v>
      </c>
      <c r="E24" s="47" t="s">
        <v>111</v>
      </c>
      <c r="F24" s="47" t="s">
        <v>111</v>
      </c>
      <c r="G24" s="47" t="s">
        <v>111</v>
      </c>
      <c r="H24" s="37">
        <f>H25</f>
        <v>100</v>
      </c>
      <c r="I24" s="37">
        <f t="shared" ref="I24:L24" si="3">I25</f>
        <v>100</v>
      </c>
      <c r="J24" s="37"/>
      <c r="K24" s="37"/>
      <c r="L24" s="37">
        <f t="shared" si="3"/>
        <v>100</v>
      </c>
      <c r="M24" s="37">
        <v>100</v>
      </c>
      <c r="N24" s="37">
        <v>100</v>
      </c>
      <c r="O24" s="37">
        <v>100</v>
      </c>
      <c r="P24" s="47"/>
    </row>
    <row r="25" spans="1:16" s="39" customFormat="1" ht="25.5" x14ac:dyDescent="0.2">
      <c r="A25" s="61"/>
      <c r="B25" s="61"/>
      <c r="C25" s="48" t="s">
        <v>103</v>
      </c>
      <c r="D25" s="27" t="s">
        <v>106</v>
      </c>
      <c r="E25" s="27" t="s">
        <v>114</v>
      </c>
      <c r="F25" s="27" t="s">
        <v>119</v>
      </c>
      <c r="G25" s="27">
        <v>360</v>
      </c>
      <c r="H25" s="37">
        <v>100</v>
      </c>
      <c r="I25" s="37">
        <v>100</v>
      </c>
      <c r="J25" s="37"/>
      <c r="K25" s="37"/>
      <c r="L25" s="37">
        <v>100</v>
      </c>
      <c r="M25" s="37">
        <v>100</v>
      </c>
      <c r="N25" s="37">
        <v>100</v>
      </c>
      <c r="O25" s="37">
        <v>100</v>
      </c>
      <c r="P25" s="47"/>
    </row>
    <row r="26" spans="1:16" s="39" customFormat="1" ht="42.75" customHeight="1" x14ac:dyDescent="0.2">
      <c r="A26" s="61" t="s">
        <v>29</v>
      </c>
      <c r="B26" s="61" t="s">
        <v>147</v>
      </c>
      <c r="C26" s="48" t="s">
        <v>102</v>
      </c>
      <c r="D26" s="47" t="s">
        <v>106</v>
      </c>
      <c r="E26" s="47" t="s">
        <v>111</v>
      </c>
      <c r="F26" s="47" t="s">
        <v>111</v>
      </c>
      <c r="G26" s="47" t="s">
        <v>111</v>
      </c>
      <c r="H26" s="47"/>
      <c r="I26" s="47"/>
      <c r="J26" s="47"/>
      <c r="K26" s="47"/>
      <c r="L26" s="37"/>
      <c r="M26" s="47"/>
      <c r="N26" s="35">
        <f t="shared" ref="N26:O26" si="4">SUM(N27:N28)</f>
        <v>401</v>
      </c>
      <c r="O26" s="35">
        <f t="shared" si="4"/>
        <v>401</v>
      </c>
      <c r="P26" s="47"/>
    </row>
    <row r="27" spans="1:16" s="39" customFormat="1" x14ac:dyDescent="0.2">
      <c r="A27" s="61"/>
      <c r="B27" s="61"/>
      <c r="C27" s="68" t="s">
        <v>103</v>
      </c>
      <c r="D27" s="47" t="s">
        <v>106</v>
      </c>
      <c r="E27" s="47">
        <v>1003</v>
      </c>
      <c r="F27" s="47" t="s">
        <v>120</v>
      </c>
      <c r="G27" s="47">
        <v>322</v>
      </c>
      <c r="H27" s="47"/>
      <c r="I27" s="47"/>
      <c r="J27" s="47"/>
      <c r="K27" s="47"/>
      <c r="L27" s="37"/>
      <c r="M27" s="47"/>
      <c r="N27" s="35">
        <v>401</v>
      </c>
      <c r="O27" s="35">
        <v>401</v>
      </c>
      <c r="P27" s="47"/>
    </row>
    <row r="28" spans="1:16" s="39" customFormat="1" x14ac:dyDescent="0.2">
      <c r="A28" s="61"/>
      <c r="B28" s="61"/>
      <c r="C28" s="68"/>
      <c r="D28" s="47" t="s">
        <v>106</v>
      </c>
      <c r="E28" s="47">
        <v>1003</v>
      </c>
      <c r="F28" s="47" t="s">
        <v>121</v>
      </c>
      <c r="G28" s="47">
        <v>414</v>
      </c>
      <c r="H28" s="47"/>
      <c r="I28" s="47"/>
      <c r="J28" s="47"/>
      <c r="K28" s="47"/>
      <c r="L28" s="47"/>
      <c r="M28" s="47"/>
      <c r="N28" s="35"/>
      <c r="O28" s="35"/>
      <c r="P28" s="47"/>
    </row>
    <row r="29" spans="1:16" s="39" customFormat="1" ht="45" customHeight="1" x14ac:dyDescent="0.2">
      <c r="A29" s="61" t="s">
        <v>122</v>
      </c>
      <c r="B29" s="61" t="s">
        <v>126</v>
      </c>
      <c r="C29" s="48" t="s">
        <v>102</v>
      </c>
      <c r="D29" s="47" t="s">
        <v>106</v>
      </c>
      <c r="E29" s="47" t="s">
        <v>111</v>
      </c>
      <c r="F29" s="47" t="s">
        <v>111</v>
      </c>
      <c r="G29" s="47" t="s">
        <v>111</v>
      </c>
      <c r="H29" s="35">
        <v>12.833</v>
      </c>
      <c r="I29" s="35">
        <v>12.832800000000001</v>
      </c>
      <c r="J29" s="35"/>
      <c r="K29" s="35"/>
      <c r="L29" s="35">
        <f>L30</f>
        <v>20</v>
      </c>
      <c r="M29" s="35">
        <v>16</v>
      </c>
      <c r="N29" s="35">
        <v>20</v>
      </c>
      <c r="O29" s="35">
        <v>20</v>
      </c>
      <c r="P29" s="47"/>
    </row>
    <row r="30" spans="1:16" s="39" customFormat="1" ht="25.5" x14ac:dyDescent="0.2">
      <c r="A30" s="61"/>
      <c r="B30" s="61"/>
      <c r="C30" s="48" t="s">
        <v>103</v>
      </c>
      <c r="D30" s="47" t="s">
        <v>106</v>
      </c>
      <c r="E30" s="47" t="s">
        <v>107</v>
      </c>
      <c r="F30" s="47" t="s">
        <v>123</v>
      </c>
      <c r="G30" s="47">
        <v>244</v>
      </c>
      <c r="H30" s="35">
        <v>12.833</v>
      </c>
      <c r="I30" s="35">
        <v>12.832800000000001</v>
      </c>
      <c r="J30" s="35"/>
      <c r="K30" s="35"/>
      <c r="L30" s="35">
        <v>20</v>
      </c>
      <c r="M30" s="35">
        <v>16</v>
      </c>
      <c r="N30" s="35">
        <v>20</v>
      </c>
      <c r="O30" s="35">
        <v>20</v>
      </c>
      <c r="P30" s="47"/>
    </row>
    <row r="31" spans="1:16" s="39" customFormat="1" ht="38.25" x14ac:dyDescent="0.2">
      <c r="A31" s="61" t="s">
        <v>105</v>
      </c>
      <c r="B31" s="62" t="s">
        <v>146</v>
      </c>
      <c r="C31" s="48" t="s">
        <v>102</v>
      </c>
      <c r="D31" s="47" t="s">
        <v>106</v>
      </c>
      <c r="E31" s="47" t="s">
        <v>111</v>
      </c>
      <c r="F31" s="47" t="s">
        <v>111</v>
      </c>
      <c r="G31" s="47" t="s">
        <v>111</v>
      </c>
      <c r="H31" s="47"/>
      <c r="I31" s="47"/>
      <c r="J31" s="47"/>
      <c r="K31" s="47"/>
      <c r="L31" s="47"/>
      <c r="M31" s="47"/>
      <c r="N31" s="47"/>
      <c r="O31" s="47"/>
      <c r="P31" s="47"/>
    </row>
    <row r="32" spans="1:16" s="39" customFormat="1" ht="25.5" x14ac:dyDescent="0.2">
      <c r="A32" s="61"/>
      <c r="B32" s="63"/>
      <c r="C32" s="48" t="s">
        <v>103</v>
      </c>
      <c r="D32" s="47" t="s">
        <v>106</v>
      </c>
      <c r="E32" s="47" t="s">
        <v>107</v>
      </c>
      <c r="F32" s="47" t="s">
        <v>108</v>
      </c>
      <c r="G32" s="47">
        <v>244</v>
      </c>
      <c r="H32" s="47"/>
      <c r="I32" s="47"/>
      <c r="J32" s="47"/>
      <c r="K32" s="47"/>
      <c r="L32" s="47"/>
      <c r="M32" s="47"/>
      <c r="N32" s="47"/>
      <c r="O32" s="47"/>
      <c r="P32" s="47"/>
    </row>
    <row r="33" spans="1:16" s="39" customFormat="1" x14ac:dyDescent="0.2">
      <c r="A33" s="61"/>
      <c r="B33" s="64"/>
      <c r="C33" s="48" t="s">
        <v>104</v>
      </c>
      <c r="D33" s="47">
        <v>163</v>
      </c>
      <c r="E33" s="47" t="s">
        <v>109</v>
      </c>
      <c r="F33" s="47" t="s">
        <v>110</v>
      </c>
      <c r="G33" s="47">
        <v>245</v>
      </c>
      <c r="H33" s="47"/>
      <c r="I33" s="47"/>
      <c r="J33" s="47"/>
      <c r="K33" s="47"/>
      <c r="L33" s="47"/>
      <c r="M33" s="47"/>
      <c r="N33" s="47"/>
      <c r="O33" s="47"/>
      <c r="P33" s="47"/>
    </row>
    <row r="34" spans="1:16" s="39" customFormat="1" ht="38.25" x14ac:dyDescent="0.2">
      <c r="A34" s="62" t="s">
        <v>105</v>
      </c>
      <c r="B34" s="62" t="s">
        <v>137</v>
      </c>
      <c r="C34" s="48" t="s">
        <v>102</v>
      </c>
      <c r="D34" s="47" t="s">
        <v>106</v>
      </c>
      <c r="E34" s="47" t="s">
        <v>111</v>
      </c>
      <c r="F34" s="47" t="s">
        <v>111</v>
      </c>
      <c r="G34" s="47" t="s">
        <v>111</v>
      </c>
      <c r="H34" s="47"/>
      <c r="I34" s="47"/>
      <c r="J34" s="47"/>
      <c r="K34" s="47"/>
      <c r="L34" s="47"/>
      <c r="M34" s="47"/>
      <c r="N34" s="47"/>
      <c r="O34" s="47"/>
      <c r="P34" s="47"/>
    </row>
    <row r="35" spans="1:16" s="39" customFormat="1" x14ac:dyDescent="0.2">
      <c r="A35" s="63"/>
      <c r="B35" s="63"/>
      <c r="C35" s="66" t="s">
        <v>103</v>
      </c>
      <c r="D35" s="47" t="s">
        <v>106</v>
      </c>
      <c r="E35" s="47" t="s">
        <v>107</v>
      </c>
      <c r="F35" s="47" t="s">
        <v>112</v>
      </c>
      <c r="G35" s="47">
        <v>244</v>
      </c>
      <c r="H35" s="47"/>
      <c r="I35" s="47"/>
      <c r="J35" s="47"/>
      <c r="K35" s="47"/>
      <c r="L35" s="47"/>
      <c r="M35" s="47"/>
      <c r="N35" s="47"/>
      <c r="O35" s="47"/>
      <c r="P35" s="47"/>
    </row>
    <row r="36" spans="1:16" s="39" customFormat="1" x14ac:dyDescent="0.2">
      <c r="A36" s="64"/>
      <c r="B36" s="64"/>
      <c r="C36" s="67"/>
      <c r="D36" s="47" t="s">
        <v>106</v>
      </c>
      <c r="E36" s="47" t="s">
        <v>107</v>
      </c>
      <c r="F36" s="47" t="s">
        <v>113</v>
      </c>
      <c r="G36" s="47">
        <v>244</v>
      </c>
      <c r="H36" s="47"/>
      <c r="I36" s="47"/>
      <c r="J36" s="47"/>
      <c r="K36" s="47"/>
      <c r="L36" s="47"/>
      <c r="M36" s="47"/>
      <c r="N36" s="47"/>
      <c r="O36" s="47"/>
      <c r="P36" s="47"/>
    </row>
    <row r="37" spans="1:16" x14ac:dyDescent="0.2">
      <c r="H37" s="49"/>
      <c r="I37" s="49"/>
      <c r="J37" s="50"/>
      <c r="K37" s="50"/>
      <c r="L37" s="49"/>
      <c r="M37" s="49"/>
      <c r="N37" s="49"/>
      <c r="O37" s="49"/>
    </row>
    <row r="38" spans="1:16" x14ac:dyDescent="0.2">
      <c r="H38" s="50"/>
      <c r="I38" s="50"/>
      <c r="J38" s="50"/>
      <c r="K38" s="50"/>
      <c r="L38" s="51"/>
      <c r="M38" s="51"/>
      <c r="N38" s="51"/>
      <c r="O38" s="51"/>
    </row>
    <row r="39" spans="1:16" x14ac:dyDescent="0.2">
      <c r="A39" s="58"/>
      <c r="B39" s="58"/>
      <c r="J39" s="36"/>
      <c r="K39" s="36"/>
      <c r="L39" s="36"/>
      <c r="M39" s="36"/>
      <c r="N39" s="36"/>
      <c r="O39" s="36"/>
    </row>
    <row r="40" spans="1:16" ht="15" customHeight="1" x14ac:dyDescent="0.2">
      <c r="A40" s="58" t="s">
        <v>153</v>
      </c>
      <c r="B40" s="58"/>
      <c r="J40" s="36"/>
      <c r="K40" s="36"/>
      <c r="L40" s="36"/>
      <c r="M40" s="36"/>
      <c r="N40" s="36"/>
      <c r="O40" s="36"/>
      <c r="P40" s="23" t="s">
        <v>154</v>
      </c>
    </row>
    <row r="41" spans="1:16" x14ac:dyDescent="0.2">
      <c r="A41" s="30">
        <f>'7 показатели '!B34</f>
        <v>44609</v>
      </c>
    </row>
  </sheetData>
  <mergeCells count="43">
    <mergeCell ref="A24:A25"/>
    <mergeCell ref="B24:B25"/>
    <mergeCell ref="C35:C36"/>
    <mergeCell ref="B34:B36"/>
    <mergeCell ref="C27:C28"/>
    <mergeCell ref="B26:B28"/>
    <mergeCell ref="A26:A28"/>
    <mergeCell ref="A39:B39"/>
    <mergeCell ref="A40:B40"/>
    <mergeCell ref="B29:B30"/>
    <mergeCell ref="A29:A30"/>
    <mergeCell ref="A34:A36"/>
    <mergeCell ref="H6:O6"/>
    <mergeCell ref="D6:G6"/>
    <mergeCell ref="F7:F9"/>
    <mergeCell ref="B13:B14"/>
    <mergeCell ref="A13:A14"/>
    <mergeCell ref="L8:M8"/>
    <mergeCell ref="H7:I8"/>
    <mergeCell ref="J7:M7"/>
    <mergeCell ref="A15:A16"/>
    <mergeCell ref="B15:B16"/>
    <mergeCell ref="A17:A18"/>
    <mergeCell ref="B17:B18"/>
    <mergeCell ref="C20:C23"/>
    <mergeCell ref="B19:B23"/>
    <mergeCell ref="A19:A23"/>
    <mergeCell ref="L2:P2"/>
    <mergeCell ref="L1:P1"/>
    <mergeCell ref="A31:A33"/>
    <mergeCell ref="B31:B33"/>
    <mergeCell ref="G7:G9"/>
    <mergeCell ref="A10:A12"/>
    <mergeCell ref="B10:B12"/>
    <mergeCell ref="C6:C9"/>
    <mergeCell ref="B6:B9"/>
    <mergeCell ref="D7:D9"/>
    <mergeCell ref="E7:E9"/>
    <mergeCell ref="A6:A9"/>
    <mergeCell ref="A4:P4"/>
    <mergeCell ref="P6:P9"/>
    <mergeCell ref="N7:O8"/>
    <mergeCell ref="J8:K8"/>
  </mergeCells>
  <pageMargins left="0.94488188976377963" right="0.19685039370078741" top="0.94488188976377963" bottom="0.74803149606299213" header="0.31496062992125984" footer="0.31496062992125984"/>
  <pageSetup paperSize="9" scale="61" fitToHeight="2" orientation="landscape" r:id="rId1"/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view="pageBreakPreview" topLeftCell="A59" zoomScale="115" zoomScaleNormal="115" zoomScaleSheetLayoutView="115" workbookViewId="0">
      <selection activeCell="B56" sqref="B56:B63"/>
    </sheetView>
  </sheetViews>
  <sheetFormatPr defaultColWidth="8.85546875" defaultRowHeight="15" x14ac:dyDescent="0.2"/>
  <cols>
    <col min="1" max="1" width="17.85546875" style="8" customWidth="1"/>
    <col min="2" max="2" width="29.5703125" style="8" customWidth="1"/>
    <col min="3" max="3" width="31.140625" style="8" customWidth="1"/>
    <col min="4" max="4" width="10.28515625" style="8" customWidth="1"/>
    <col min="5" max="7" width="10.7109375" style="8" customWidth="1"/>
    <col min="8" max="11" width="9.7109375" style="8" customWidth="1"/>
    <col min="12" max="12" width="34.5703125" style="8" customWidth="1"/>
    <col min="13" max="16384" width="8.85546875" style="8"/>
  </cols>
  <sheetData>
    <row r="1" spans="1:12" ht="15" customHeight="1" x14ac:dyDescent="0.2">
      <c r="I1" s="53" t="s">
        <v>28</v>
      </c>
      <c r="J1" s="53"/>
      <c r="K1" s="53"/>
      <c r="L1" s="53"/>
    </row>
    <row r="2" spans="1:12" ht="43.5" customHeight="1" x14ac:dyDescent="0.2">
      <c r="I2" s="53" t="s">
        <v>55</v>
      </c>
      <c r="J2" s="53"/>
      <c r="K2" s="53"/>
      <c r="L2" s="53"/>
    </row>
    <row r="3" spans="1:12" ht="18" customHeight="1" x14ac:dyDescent="0.2">
      <c r="A3" s="56" t="s">
        <v>59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x14ac:dyDescent="0.2">
      <c r="J4" s="1"/>
      <c r="K4" s="1"/>
      <c r="L4" s="9" t="s">
        <v>7</v>
      </c>
    </row>
    <row r="5" spans="1:12" ht="29.25" customHeight="1" x14ac:dyDescent="0.2">
      <c r="A5" s="54" t="s">
        <v>16</v>
      </c>
      <c r="B5" s="54" t="s">
        <v>54</v>
      </c>
      <c r="C5" s="54" t="s">
        <v>33</v>
      </c>
      <c r="D5" s="54" t="s">
        <v>139</v>
      </c>
      <c r="E5" s="54"/>
      <c r="F5" s="54" t="s">
        <v>152</v>
      </c>
      <c r="G5" s="54"/>
      <c r="H5" s="54"/>
      <c r="I5" s="54"/>
      <c r="J5" s="54" t="s">
        <v>3</v>
      </c>
      <c r="K5" s="54"/>
      <c r="L5" s="54" t="s">
        <v>32</v>
      </c>
    </row>
    <row r="6" spans="1:12" ht="13.15" customHeight="1" x14ac:dyDescent="0.2">
      <c r="A6" s="54"/>
      <c r="B6" s="54"/>
      <c r="C6" s="54"/>
      <c r="D6" s="54"/>
      <c r="E6" s="54"/>
      <c r="F6" s="54" t="s">
        <v>12</v>
      </c>
      <c r="G6" s="54"/>
      <c r="H6" s="54" t="s">
        <v>14</v>
      </c>
      <c r="I6" s="54"/>
      <c r="J6" s="54"/>
      <c r="K6" s="54"/>
      <c r="L6" s="54"/>
    </row>
    <row r="7" spans="1:12" ht="17.45" customHeight="1" x14ac:dyDescent="0.2">
      <c r="A7" s="54"/>
      <c r="B7" s="54"/>
      <c r="C7" s="54"/>
      <c r="D7" s="5" t="s">
        <v>4</v>
      </c>
      <c r="E7" s="5" t="s">
        <v>5</v>
      </c>
      <c r="F7" s="5" t="s">
        <v>4</v>
      </c>
      <c r="G7" s="5" t="s">
        <v>5</v>
      </c>
      <c r="H7" s="5" t="s">
        <v>4</v>
      </c>
      <c r="I7" s="5" t="s">
        <v>5</v>
      </c>
      <c r="J7" s="5" t="s">
        <v>69</v>
      </c>
      <c r="K7" s="5" t="s">
        <v>138</v>
      </c>
      <c r="L7" s="54"/>
    </row>
    <row r="8" spans="1:12" s="39" customFormat="1" ht="13.5" customHeight="1" x14ac:dyDescent="0.2">
      <c r="A8" s="61" t="s">
        <v>53</v>
      </c>
      <c r="B8" s="61" t="s">
        <v>101</v>
      </c>
      <c r="C8" s="38" t="s">
        <v>17</v>
      </c>
      <c r="D8" s="37">
        <f>SUM(D9:D15)</f>
        <v>3738.6740399999999</v>
      </c>
      <c r="E8" s="37">
        <f t="shared" ref="E8" si="0">SUM(E9:E15)</f>
        <v>3721.9697999999999</v>
      </c>
      <c r="F8" s="37">
        <f t="shared" ref="F8" si="1">SUM(F9:F15)</f>
        <v>1923.8000000000002</v>
      </c>
      <c r="G8" s="37">
        <f t="shared" ref="G8" si="2">SUM(G9:G15)</f>
        <v>1706.46659</v>
      </c>
      <c r="H8" s="37">
        <f t="shared" ref="H8" si="3">SUM(H9:H15)</f>
        <v>3922.8</v>
      </c>
      <c r="I8" s="37">
        <f t="shared" ref="I8" si="4">SUM(I9:I15)</f>
        <v>3918.8</v>
      </c>
      <c r="J8" s="37">
        <f t="shared" ref="J8" si="5">SUM(J9:J15)</f>
        <v>4352.3</v>
      </c>
      <c r="K8" s="37">
        <f>SUM(K9:K15)</f>
        <v>4361.7000000000007</v>
      </c>
      <c r="L8" s="27"/>
    </row>
    <row r="9" spans="1:12" s="39" customFormat="1" x14ac:dyDescent="0.2">
      <c r="A9" s="61"/>
      <c r="B9" s="61"/>
      <c r="C9" s="38" t="s">
        <v>18</v>
      </c>
      <c r="D9" s="37"/>
      <c r="E9" s="37"/>
      <c r="F9" s="37"/>
      <c r="G9" s="37"/>
      <c r="H9" s="37"/>
      <c r="I9" s="37"/>
      <c r="J9" s="37"/>
      <c r="K9" s="37"/>
      <c r="L9" s="27"/>
    </row>
    <row r="10" spans="1:12" s="39" customFormat="1" x14ac:dyDescent="0.2">
      <c r="A10" s="61"/>
      <c r="B10" s="61"/>
      <c r="C10" s="38" t="s">
        <v>8</v>
      </c>
      <c r="D10" s="37">
        <f>D18+D26+D34+D42+D50+D58+D66+D74+D82</f>
        <v>0</v>
      </c>
      <c r="E10" s="37">
        <f t="shared" ref="E10:K10" si="6">E18+E26+E34+E42+E50+E58+E66+E74+E82</f>
        <v>0</v>
      </c>
      <c r="F10" s="37">
        <f t="shared" si="6"/>
        <v>0</v>
      </c>
      <c r="G10" s="37">
        <f t="shared" si="6"/>
        <v>0</v>
      </c>
      <c r="H10" s="37">
        <f t="shared" si="6"/>
        <v>0</v>
      </c>
      <c r="I10" s="37">
        <f t="shared" si="6"/>
        <v>0</v>
      </c>
      <c r="J10" s="37">
        <f t="shared" si="6"/>
        <v>0</v>
      </c>
      <c r="K10" s="37">
        <f t="shared" si="6"/>
        <v>0</v>
      </c>
      <c r="L10" s="40"/>
    </row>
    <row r="11" spans="1:12" s="39" customFormat="1" x14ac:dyDescent="0.2">
      <c r="A11" s="61"/>
      <c r="B11" s="61"/>
      <c r="C11" s="38" t="s">
        <v>19</v>
      </c>
      <c r="D11" s="37">
        <f t="shared" ref="D11:K15" si="7">D19+D27+D35+D43+D51+D59+D67+D75+D83</f>
        <v>3503.4369999999999</v>
      </c>
      <c r="E11" s="37">
        <f t="shared" si="7"/>
        <v>3503.4369999999999</v>
      </c>
      <c r="F11" s="37">
        <f t="shared" si="7"/>
        <v>1923.8000000000002</v>
      </c>
      <c r="G11" s="37">
        <f t="shared" si="7"/>
        <v>1706.46659</v>
      </c>
      <c r="H11" s="37">
        <f t="shared" si="7"/>
        <v>3802.8</v>
      </c>
      <c r="I11" s="37">
        <f t="shared" si="7"/>
        <v>3802.8</v>
      </c>
      <c r="J11" s="37">
        <f t="shared" si="7"/>
        <v>3831.3</v>
      </c>
      <c r="K11" s="37">
        <f t="shared" si="7"/>
        <v>3840.7000000000003</v>
      </c>
      <c r="L11" s="27"/>
    </row>
    <row r="12" spans="1:12" s="39" customFormat="1" x14ac:dyDescent="0.2">
      <c r="A12" s="61"/>
      <c r="B12" s="61"/>
      <c r="C12" s="38" t="s">
        <v>56</v>
      </c>
      <c r="D12" s="37">
        <f t="shared" si="7"/>
        <v>235.23704000000001</v>
      </c>
      <c r="E12" s="37">
        <f t="shared" si="7"/>
        <v>218.53279999999998</v>
      </c>
      <c r="F12" s="37">
        <f t="shared" si="7"/>
        <v>0</v>
      </c>
      <c r="G12" s="37">
        <f t="shared" si="7"/>
        <v>0</v>
      </c>
      <c r="H12" s="37">
        <f t="shared" si="7"/>
        <v>120</v>
      </c>
      <c r="I12" s="37">
        <f t="shared" si="7"/>
        <v>116</v>
      </c>
      <c r="J12" s="37">
        <f t="shared" si="7"/>
        <v>521</v>
      </c>
      <c r="K12" s="37">
        <f t="shared" si="7"/>
        <v>521</v>
      </c>
      <c r="L12" s="27"/>
    </row>
    <row r="13" spans="1:12" s="39" customFormat="1" x14ac:dyDescent="0.2">
      <c r="A13" s="61"/>
      <c r="B13" s="61"/>
      <c r="C13" s="38" t="s">
        <v>57</v>
      </c>
      <c r="D13" s="37">
        <f t="shared" si="7"/>
        <v>0</v>
      </c>
      <c r="E13" s="37">
        <f t="shared" si="7"/>
        <v>0</v>
      </c>
      <c r="F13" s="37">
        <f t="shared" si="7"/>
        <v>0</v>
      </c>
      <c r="G13" s="37">
        <f t="shared" si="7"/>
        <v>0</v>
      </c>
      <c r="H13" s="37">
        <f t="shared" si="7"/>
        <v>0</v>
      </c>
      <c r="I13" s="37">
        <f t="shared" si="7"/>
        <v>0</v>
      </c>
      <c r="J13" s="37">
        <f t="shared" si="7"/>
        <v>0</v>
      </c>
      <c r="K13" s="37">
        <f t="shared" si="7"/>
        <v>0</v>
      </c>
      <c r="L13" s="27"/>
    </row>
    <row r="14" spans="1:12" s="39" customFormat="1" x14ac:dyDescent="0.2">
      <c r="A14" s="61"/>
      <c r="B14" s="61"/>
      <c r="C14" s="38" t="s">
        <v>34</v>
      </c>
      <c r="D14" s="37">
        <f t="shared" si="7"/>
        <v>0</v>
      </c>
      <c r="E14" s="37">
        <f t="shared" si="7"/>
        <v>0</v>
      </c>
      <c r="F14" s="37">
        <f t="shared" si="7"/>
        <v>0</v>
      </c>
      <c r="G14" s="37">
        <f t="shared" si="7"/>
        <v>0</v>
      </c>
      <c r="H14" s="37">
        <f t="shared" si="7"/>
        <v>0</v>
      </c>
      <c r="I14" s="37">
        <f t="shared" si="7"/>
        <v>0</v>
      </c>
      <c r="J14" s="37">
        <f t="shared" si="7"/>
        <v>0</v>
      </c>
      <c r="K14" s="37">
        <f t="shared" si="7"/>
        <v>0</v>
      </c>
      <c r="L14" s="27"/>
    </row>
    <row r="15" spans="1:12" s="39" customFormat="1" x14ac:dyDescent="0.2">
      <c r="A15" s="61"/>
      <c r="B15" s="61"/>
      <c r="C15" s="38" t="s">
        <v>20</v>
      </c>
      <c r="D15" s="37">
        <f t="shared" si="7"/>
        <v>0</v>
      </c>
      <c r="E15" s="37">
        <f t="shared" si="7"/>
        <v>0</v>
      </c>
      <c r="F15" s="37">
        <f t="shared" si="7"/>
        <v>0</v>
      </c>
      <c r="G15" s="37">
        <f t="shared" si="7"/>
        <v>0</v>
      </c>
      <c r="H15" s="37">
        <f t="shared" si="7"/>
        <v>0</v>
      </c>
      <c r="I15" s="37">
        <f t="shared" si="7"/>
        <v>0</v>
      </c>
      <c r="J15" s="37">
        <f t="shared" si="7"/>
        <v>0</v>
      </c>
      <c r="K15" s="37">
        <f t="shared" si="7"/>
        <v>0</v>
      </c>
      <c r="L15" s="27"/>
    </row>
    <row r="16" spans="1:12" s="39" customFormat="1" x14ac:dyDescent="0.2">
      <c r="A16" s="62" t="s">
        <v>124</v>
      </c>
      <c r="B16" s="62" t="s">
        <v>148</v>
      </c>
      <c r="C16" s="48" t="s">
        <v>17</v>
      </c>
      <c r="D16" s="37">
        <f>SUM(D17:D23)</f>
        <v>21.137</v>
      </c>
      <c r="E16" s="37">
        <f t="shared" ref="E16:J16" si="8">SUM(E17:E23)</f>
        <v>21.137</v>
      </c>
      <c r="F16" s="37">
        <f t="shared" si="8"/>
        <v>0</v>
      </c>
      <c r="G16" s="37">
        <f t="shared" si="8"/>
        <v>0</v>
      </c>
      <c r="H16" s="37">
        <f t="shared" si="8"/>
        <v>0</v>
      </c>
      <c r="I16" s="37">
        <f t="shared" si="8"/>
        <v>0</v>
      </c>
      <c r="J16" s="37">
        <f t="shared" si="8"/>
        <v>0</v>
      </c>
      <c r="K16" s="37">
        <f>SUM(K17:K23)</f>
        <v>0</v>
      </c>
      <c r="L16" s="47"/>
    </row>
    <row r="17" spans="1:12" s="39" customFormat="1" x14ac:dyDescent="0.2">
      <c r="A17" s="63"/>
      <c r="B17" s="63"/>
      <c r="C17" s="48" t="s">
        <v>18</v>
      </c>
      <c r="D17" s="37"/>
      <c r="E17" s="37"/>
      <c r="F17" s="37"/>
      <c r="G17" s="37"/>
      <c r="H17" s="37"/>
      <c r="I17" s="37"/>
      <c r="J17" s="37"/>
      <c r="K17" s="37"/>
      <c r="L17" s="47"/>
    </row>
    <row r="18" spans="1:12" s="39" customFormat="1" x14ac:dyDescent="0.2">
      <c r="A18" s="63"/>
      <c r="B18" s="63"/>
      <c r="C18" s="48" t="s">
        <v>8</v>
      </c>
      <c r="D18" s="37"/>
      <c r="E18" s="37"/>
      <c r="F18" s="37"/>
      <c r="G18" s="37"/>
      <c r="H18" s="37"/>
      <c r="I18" s="37"/>
      <c r="J18" s="37"/>
      <c r="K18" s="37"/>
      <c r="L18" s="47"/>
    </row>
    <row r="19" spans="1:12" s="39" customFormat="1" x14ac:dyDescent="0.2">
      <c r="A19" s="63"/>
      <c r="B19" s="63"/>
      <c r="C19" s="48" t="s">
        <v>19</v>
      </c>
      <c r="D19" s="37">
        <f>'8 средства по кодам'!H14</f>
        <v>21.137</v>
      </c>
      <c r="E19" s="37">
        <f>'8 средства по кодам'!I14</f>
        <v>21.137</v>
      </c>
      <c r="F19" s="37">
        <f>'8 средства по кодам'!J14</f>
        <v>0</v>
      </c>
      <c r="G19" s="37">
        <f>'8 средства по кодам'!K14</f>
        <v>0</v>
      </c>
      <c r="H19" s="37">
        <f>'8 средства по кодам'!L14</f>
        <v>0</v>
      </c>
      <c r="I19" s="37">
        <f>'8 средства по кодам'!M14</f>
        <v>0</v>
      </c>
      <c r="J19" s="37">
        <f>'8 средства по кодам'!N14</f>
        <v>0</v>
      </c>
      <c r="K19" s="37">
        <f>'8 средства по кодам'!O14</f>
        <v>0</v>
      </c>
      <c r="L19" s="47"/>
    </row>
    <row r="20" spans="1:12" s="39" customFormat="1" x14ac:dyDescent="0.2">
      <c r="A20" s="63"/>
      <c r="B20" s="63"/>
      <c r="C20" s="48" t="s">
        <v>56</v>
      </c>
      <c r="D20" s="37"/>
      <c r="E20" s="37"/>
      <c r="F20" s="37"/>
      <c r="G20" s="37"/>
      <c r="H20" s="37"/>
      <c r="I20" s="37"/>
      <c r="J20" s="37"/>
      <c r="K20" s="37"/>
      <c r="L20" s="47"/>
    </row>
    <row r="21" spans="1:12" s="39" customFormat="1" x14ac:dyDescent="0.2">
      <c r="A21" s="63"/>
      <c r="B21" s="63"/>
      <c r="C21" s="48" t="s">
        <v>57</v>
      </c>
      <c r="D21" s="37"/>
      <c r="E21" s="37"/>
      <c r="F21" s="37"/>
      <c r="G21" s="37"/>
      <c r="H21" s="37"/>
      <c r="I21" s="37"/>
      <c r="J21" s="37"/>
      <c r="K21" s="37"/>
      <c r="L21" s="47"/>
    </row>
    <row r="22" spans="1:12" s="39" customFormat="1" x14ac:dyDescent="0.2">
      <c r="A22" s="63"/>
      <c r="B22" s="63"/>
      <c r="C22" s="48" t="s">
        <v>34</v>
      </c>
      <c r="D22" s="37"/>
      <c r="E22" s="37"/>
      <c r="F22" s="37"/>
      <c r="G22" s="37"/>
      <c r="H22" s="37"/>
      <c r="I22" s="37"/>
      <c r="J22" s="37"/>
      <c r="K22" s="37"/>
      <c r="L22" s="47"/>
    </row>
    <row r="23" spans="1:12" s="39" customFormat="1" x14ac:dyDescent="0.2">
      <c r="A23" s="64"/>
      <c r="B23" s="64"/>
      <c r="C23" s="48" t="s">
        <v>20</v>
      </c>
      <c r="D23" s="37"/>
      <c r="E23" s="37"/>
      <c r="F23" s="37"/>
      <c r="G23" s="37"/>
      <c r="H23" s="37"/>
      <c r="I23" s="37"/>
      <c r="J23" s="37"/>
      <c r="K23" s="37"/>
      <c r="L23" s="47"/>
    </row>
    <row r="24" spans="1:12" s="39" customFormat="1" x14ac:dyDescent="0.2">
      <c r="A24" s="62" t="s">
        <v>124</v>
      </c>
      <c r="B24" s="62" t="s">
        <v>149</v>
      </c>
      <c r="C24" s="48" t="s">
        <v>17</v>
      </c>
      <c r="D24" s="37">
        <f>SUM(D25:D31)</f>
        <v>122.40403999999999</v>
      </c>
      <c r="E24" s="37">
        <f t="shared" ref="E24:J24" si="9">SUM(E25:E31)</f>
        <v>105.7</v>
      </c>
      <c r="F24" s="37">
        <f t="shared" si="9"/>
        <v>0</v>
      </c>
      <c r="G24" s="37">
        <f t="shared" si="9"/>
        <v>0</v>
      </c>
      <c r="H24" s="37">
        <f t="shared" si="9"/>
        <v>0</v>
      </c>
      <c r="I24" s="37">
        <f t="shared" si="9"/>
        <v>0</v>
      </c>
      <c r="J24" s="37">
        <f t="shared" si="9"/>
        <v>0</v>
      </c>
      <c r="K24" s="37">
        <f>SUM(K25:K31)</f>
        <v>0</v>
      </c>
      <c r="L24" s="47"/>
    </row>
    <row r="25" spans="1:12" s="39" customFormat="1" x14ac:dyDescent="0.2">
      <c r="A25" s="63"/>
      <c r="B25" s="63"/>
      <c r="C25" s="48" t="s">
        <v>18</v>
      </c>
      <c r="D25" s="37"/>
      <c r="E25" s="37"/>
      <c r="F25" s="37"/>
      <c r="G25" s="37"/>
      <c r="H25" s="37"/>
      <c r="I25" s="37"/>
      <c r="J25" s="37"/>
      <c r="K25" s="37"/>
      <c r="L25" s="47"/>
    </row>
    <row r="26" spans="1:12" s="39" customFormat="1" x14ac:dyDescent="0.2">
      <c r="A26" s="63"/>
      <c r="B26" s="63"/>
      <c r="C26" s="48" t="s">
        <v>8</v>
      </c>
      <c r="D26" s="37"/>
      <c r="E26" s="37"/>
      <c r="F26" s="37"/>
      <c r="G26" s="37"/>
      <c r="H26" s="37"/>
      <c r="I26" s="37"/>
      <c r="J26" s="37"/>
      <c r="K26" s="37"/>
      <c r="L26" s="47"/>
    </row>
    <row r="27" spans="1:12" s="39" customFormat="1" x14ac:dyDescent="0.2">
      <c r="A27" s="63"/>
      <c r="B27" s="63"/>
      <c r="C27" s="48" t="s">
        <v>19</v>
      </c>
      <c r="D27" s="37"/>
      <c r="E27" s="37"/>
      <c r="F27" s="37"/>
      <c r="G27" s="37"/>
      <c r="H27" s="37"/>
      <c r="I27" s="37"/>
      <c r="J27" s="37"/>
      <c r="K27" s="37"/>
      <c r="L27" s="47"/>
    </row>
    <row r="28" spans="1:12" s="39" customFormat="1" x14ac:dyDescent="0.2">
      <c r="A28" s="63"/>
      <c r="B28" s="63"/>
      <c r="C28" s="48" t="s">
        <v>56</v>
      </c>
      <c r="D28" s="37">
        <f>'8 средства по кодам'!H16</f>
        <v>122.40403999999999</v>
      </c>
      <c r="E28" s="37">
        <f>'8 средства по кодам'!I16</f>
        <v>105.7</v>
      </c>
      <c r="F28" s="37">
        <f>'8 средства по кодам'!J16</f>
        <v>0</v>
      </c>
      <c r="G28" s="37">
        <f>'8 средства по кодам'!K16</f>
        <v>0</v>
      </c>
      <c r="H28" s="37">
        <f>'8 средства по кодам'!L16</f>
        <v>0</v>
      </c>
      <c r="I28" s="37">
        <f>'8 средства по кодам'!M16</f>
        <v>0</v>
      </c>
      <c r="J28" s="37">
        <f>'8 средства по кодам'!N16</f>
        <v>0</v>
      </c>
      <c r="K28" s="37">
        <f>'8 средства по кодам'!O16</f>
        <v>0</v>
      </c>
      <c r="L28" s="47"/>
    </row>
    <row r="29" spans="1:12" s="39" customFormat="1" x14ac:dyDescent="0.2">
      <c r="A29" s="63"/>
      <c r="B29" s="63"/>
      <c r="C29" s="48" t="s">
        <v>57</v>
      </c>
      <c r="D29" s="37"/>
      <c r="E29" s="37"/>
      <c r="F29" s="37"/>
      <c r="G29" s="37"/>
      <c r="H29" s="37"/>
      <c r="I29" s="37"/>
      <c r="J29" s="37"/>
      <c r="K29" s="37"/>
      <c r="L29" s="47"/>
    </row>
    <row r="30" spans="1:12" s="39" customFormat="1" x14ac:dyDescent="0.2">
      <c r="A30" s="63"/>
      <c r="B30" s="63"/>
      <c r="C30" s="48" t="s">
        <v>34</v>
      </c>
      <c r="D30" s="37"/>
      <c r="E30" s="37"/>
      <c r="F30" s="37"/>
      <c r="G30" s="37"/>
      <c r="H30" s="37"/>
      <c r="I30" s="37"/>
      <c r="J30" s="37"/>
      <c r="K30" s="37"/>
      <c r="L30" s="47"/>
    </row>
    <row r="31" spans="1:12" s="39" customFormat="1" x14ac:dyDescent="0.2">
      <c r="A31" s="64"/>
      <c r="B31" s="64"/>
      <c r="C31" s="48" t="s">
        <v>20</v>
      </c>
      <c r="D31" s="37"/>
      <c r="E31" s="37"/>
      <c r="F31" s="37"/>
      <c r="G31" s="37"/>
      <c r="H31" s="37"/>
      <c r="I31" s="37"/>
      <c r="J31" s="37"/>
      <c r="K31" s="37"/>
      <c r="L31" s="47"/>
    </row>
    <row r="32" spans="1:12" s="39" customFormat="1" x14ac:dyDescent="0.2">
      <c r="A32" s="62" t="s">
        <v>124</v>
      </c>
      <c r="B32" s="62" t="s">
        <v>155</v>
      </c>
      <c r="C32" s="48" t="s">
        <v>17</v>
      </c>
      <c r="D32" s="37">
        <f>SUM(D33:D39)</f>
        <v>0</v>
      </c>
      <c r="E32" s="37">
        <f t="shared" ref="E32:J32" si="10">SUM(E33:E39)</f>
        <v>0</v>
      </c>
      <c r="F32" s="37">
        <f t="shared" si="10"/>
        <v>0</v>
      </c>
      <c r="G32" s="37">
        <f t="shared" si="10"/>
        <v>0</v>
      </c>
      <c r="H32" s="37">
        <f t="shared" si="10"/>
        <v>0</v>
      </c>
      <c r="I32" s="37">
        <f t="shared" si="10"/>
        <v>0</v>
      </c>
      <c r="J32" s="37">
        <f t="shared" si="10"/>
        <v>20.8</v>
      </c>
      <c r="K32" s="37">
        <f>SUM(K33:K39)</f>
        <v>27.6</v>
      </c>
      <c r="L32" s="47"/>
    </row>
    <row r="33" spans="1:12" s="39" customFormat="1" x14ac:dyDescent="0.2">
      <c r="A33" s="63"/>
      <c r="B33" s="63"/>
      <c r="C33" s="48" t="s">
        <v>18</v>
      </c>
      <c r="D33" s="37"/>
      <c r="E33" s="37"/>
      <c r="F33" s="37"/>
      <c r="G33" s="37"/>
      <c r="H33" s="37"/>
      <c r="I33" s="37"/>
      <c r="J33" s="37"/>
      <c r="K33" s="37"/>
      <c r="L33" s="47"/>
    </row>
    <row r="34" spans="1:12" s="39" customFormat="1" x14ac:dyDescent="0.2">
      <c r="A34" s="63"/>
      <c r="B34" s="63"/>
      <c r="C34" s="48" t="s">
        <v>8</v>
      </c>
      <c r="D34" s="37"/>
      <c r="E34" s="37"/>
      <c r="F34" s="37"/>
      <c r="G34" s="37"/>
      <c r="H34" s="37"/>
      <c r="I34" s="37"/>
      <c r="J34" s="37"/>
      <c r="K34" s="37"/>
      <c r="L34" s="47"/>
    </row>
    <row r="35" spans="1:12" s="39" customFormat="1" x14ac:dyDescent="0.2">
      <c r="A35" s="63"/>
      <c r="B35" s="63"/>
      <c r="C35" s="48" t="s">
        <v>19</v>
      </c>
      <c r="D35" s="37">
        <f>'8 средства по кодам'!H18</f>
        <v>0</v>
      </c>
      <c r="E35" s="37">
        <f>'8 средства по кодам'!I18</f>
        <v>0</v>
      </c>
      <c r="F35" s="37">
        <f>'8 средства по кодам'!J18</f>
        <v>0</v>
      </c>
      <c r="G35" s="37">
        <f>'8 средства по кодам'!K18</f>
        <v>0</v>
      </c>
      <c r="H35" s="37">
        <f>'8 средства по кодам'!L18</f>
        <v>0</v>
      </c>
      <c r="I35" s="37">
        <f>'8 средства по кодам'!M18</f>
        <v>0</v>
      </c>
      <c r="J35" s="37">
        <f>'8 средства по кодам'!N18</f>
        <v>20.8</v>
      </c>
      <c r="K35" s="37">
        <f>'8 средства по кодам'!O18</f>
        <v>27.6</v>
      </c>
      <c r="L35" s="47"/>
    </row>
    <row r="36" spans="1:12" s="39" customFormat="1" x14ac:dyDescent="0.2">
      <c r="A36" s="63"/>
      <c r="B36" s="63"/>
      <c r="C36" s="48" t="s">
        <v>56</v>
      </c>
      <c r="D36" s="37"/>
      <c r="E36" s="37"/>
      <c r="F36" s="37"/>
      <c r="G36" s="37"/>
      <c r="H36" s="37"/>
      <c r="I36" s="37"/>
      <c r="J36" s="37"/>
      <c r="K36" s="37"/>
      <c r="L36" s="47"/>
    </row>
    <row r="37" spans="1:12" s="39" customFormat="1" x14ac:dyDescent="0.2">
      <c r="A37" s="63"/>
      <c r="B37" s="63"/>
      <c r="C37" s="48" t="s">
        <v>57</v>
      </c>
      <c r="D37" s="37"/>
      <c r="E37" s="37"/>
      <c r="F37" s="37"/>
      <c r="G37" s="37"/>
      <c r="H37" s="37"/>
      <c r="I37" s="37"/>
      <c r="J37" s="37"/>
      <c r="K37" s="37"/>
      <c r="L37" s="47"/>
    </row>
    <row r="38" spans="1:12" s="39" customFormat="1" x14ac:dyDescent="0.2">
      <c r="A38" s="63"/>
      <c r="B38" s="63"/>
      <c r="C38" s="48" t="s">
        <v>34</v>
      </c>
      <c r="D38" s="37"/>
      <c r="E38" s="37"/>
      <c r="F38" s="37"/>
      <c r="G38" s="37"/>
      <c r="H38" s="37"/>
      <c r="I38" s="37"/>
      <c r="J38" s="37"/>
      <c r="K38" s="37"/>
      <c r="L38" s="47"/>
    </row>
    <row r="39" spans="1:12" s="39" customFormat="1" x14ac:dyDescent="0.2">
      <c r="A39" s="64"/>
      <c r="B39" s="64"/>
      <c r="C39" s="48" t="s">
        <v>20</v>
      </c>
      <c r="D39" s="37"/>
      <c r="E39" s="37"/>
      <c r="F39" s="37"/>
      <c r="G39" s="37"/>
      <c r="H39" s="37"/>
      <c r="I39" s="37"/>
      <c r="J39" s="37"/>
      <c r="K39" s="37"/>
      <c r="L39" s="47"/>
    </row>
    <row r="40" spans="1:12" s="39" customFormat="1" x14ac:dyDescent="0.2">
      <c r="A40" s="62" t="s">
        <v>124</v>
      </c>
      <c r="B40" s="62" t="s">
        <v>157</v>
      </c>
      <c r="C40" s="48" t="s">
        <v>17</v>
      </c>
      <c r="D40" s="37">
        <f>SUM(D41:D47)</f>
        <v>3482.2999999999997</v>
      </c>
      <c r="E40" s="37">
        <f t="shared" ref="E40:J40" si="11">SUM(E41:E47)</f>
        <v>3482.2999999999997</v>
      </c>
      <c r="F40" s="37">
        <f t="shared" si="11"/>
        <v>1923.8000000000002</v>
      </c>
      <c r="G40" s="37">
        <f t="shared" si="11"/>
        <v>1706.46659</v>
      </c>
      <c r="H40" s="37">
        <f t="shared" si="11"/>
        <v>3802.8</v>
      </c>
      <c r="I40" s="37">
        <f t="shared" si="11"/>
        <v>3802.8</v>
      </c>
      <c r="J40" s="37">
        <f t="shared" si="11"/>
        <v>3810.5</v>
      </c>
      <c r="K40" s="37">
        <f>SUM(K41:K47)</f>
        <v>3813.1000000000004</v>
      </c>
      <c r="L40" s="47"/>
    </row>
    <row r="41" spans="1:12" s="39" customFormat="1" x14ac:dyDescent="0.2">
      <c r="A41" s="63"/>
      <c r="B41" s="63"/>
      <c r="C41" s="48" t="s">
        <v>18</v>
      </c>
      <c r="D41" s="37"/>
      <c r="E41" s="37"/>
      <c r="F41" s="37"/>
      <c r="G41" s="37"/>
      <c r="H41" s="37"/>
      <c r="I41" s="37"/>
      <c r="J41" s="37"/>
      <c r="K41" s="37"/>
      <c r="L41" s="47"/>
    </row>
    <row r="42" spans="1:12" s="39" customFormat="1" x14ac:dyDescent="0.2">
      <c r="A42" s="63"/>
      <c r="B42" s="63"/>
      <c r="C42" s="48" t="s">
        <v>8</v>
      </c>
      <c r="D42" s="37"/>
      <c r="E42" s="37"/>
      <c r="F42" s="37"/>
      <c r="G42" s="37"/>
      <c r="H42" s="37"/>
      <c r="I42" s="37"/>
      <c r="J42" s="37"/>
      <c r="K42" s="37"/>
      <c r="L42" s="47"/>
    </row>
    <row r="43" spans="1:12" s="39" customFormat="1" x14ac:dyDescent="0.2">
      <c r="A43" s="63"/>
      <c r="B43" s="63"/>
      <c r="C43" s="48" t="s">
        <v>19</v>
      </c>
      <c r="D43" s="37">
        <f>'8 средства по кодам'!H19</f>
        <v>3482.2999999999997</v>
      </c>
      <c r="E43" s="37">
        <f>'8 средства по кодам'!I19</f>
        <v>3482.2999999999997</v>
      </c>
      <c r="F43" s="37">
        <f>'8 средства по кодам'!J19</f>
        <v>1923.8000000000002</v>
      </c>
      <c r="G43" s="37">
        <f>'8 средства по кодам'!K19</f>
        <v>1706.46659</v>
      </c>
      <c r="H43" s="37">
        <f>'8 средства по кодам'!L19</f>
        <v>3802.8</v>
      </c>
      <c r="I43" s="37">
        <f>'8 средства по кодам'!M19</f>
        <v>3802.8</v>
      </c>
      <c r="J43" s="37">
        <f>'8 средства по кодам'!N19</f>
        <v>3810.5</v>
      </c>
      <c r="K43" s="37">
        <f>'8 средства по кодам'!O19</f>
        <v>3813.1000000000004</v>
      </c>
      <c r="L43" s="47"/>
    </row>
    <row r="44" spans="1:12" s="39" customFormat="1" x14ac:dyDescent="0.2">
      <c r="A44" s="63"/>
      <c r="B44" s="63"/>
      <c r="C44" s="48" t="s">
        <v>56</v>
      </c>
      <c r="D44" s="37"/>
      <c r="E44" s="37"/>
      <c r="F44" s="37"/>
      <c r="G44" s="37"/>
      <c r="H44" s="37"/>
      <c r="I44" s="37"/>
      <c r="J44" s="37"/>
      <c r="K44" s="37"/>
      <c r="L44" s="47"/>
    </row>
    <row r="45" spans="1:12" s="39" customFormat="1" x14ac:dyDescent="0.2">
      <c r="A45" s="63"/>
      <c r="B45" s="63"/>
      <c r="C45" s="48" t="s">
        <v>57</v>
      </c>
      <c r="D45" s="37"/>
      <c r="E45" s="37"/>
      <c r="F45" s="37"/>
      <c r="G45" s="37"/>
      <c r="H45" s="37"/>
      <c r="I45" s="37"/>
      <c r="J45" s="37"/>
      <c r="K45" s="37"/>
      <c r="L45" s="47"/>
    </row>
    <row r="46" spans="1:12" s="39" customFormat="1" x14ac:dyDescent="0.2">
      <c r="A46" s="63"/>
      <c r="B46" s="63"/>
      <c r="C46" s="48" t="s">
        <v>34</v>
      </c>
      <c r="D46" s="37"/>
      <c r="E46" s="37"/>
      <c r="F46" s="37"/>
      <c r="G46" s="37"/>
      <c r="H46" s="37"/>
      <c r="I46" s="37"/>
      <c r="J46" s="37"/>
      <c r="K46" s="37"/>
      <c r="L46" s="47"/>
    </row>
    <row r="47" spans="1:12" s="39" customFormat="1" x14ac:dyDescent="0.2">
      <c r="A47" s="64"/>
      <c r="B47" s="64"/>
      <c r="C47" s="48" t="s">
        <v>20</v>
      </c>
      <c r="D47" s="37"/>
      <c r="E47" s="37"/>
      <c r="F47" s="37"/>
      <c r="G47" s="37"/>
      <c r="H47" s="37"/>
      <c r="I47" s="37"/>
      <c r="J47" s="37"/>
      <c r="K47" s="37"/>
      <c r="L47" s="47"/>
    </row>
    <row r="48" spans="1:12" s="39" customFormat="1" x14ac:dyDescent="0.2">
      <c r="A48" s="62" t="s">
        <v>124</v>
      </c>
      <c r="B48" s="62" t="s">
        <v>158</v>
      </c>
      <c r="C48" s="48" t="s">
        <v>17</v>
      </c>
      <c r="D48" s="37">
        <f>SUM(D49:D55)</f>
        <v>100</v>
      </c>
      <c r="E48" s="37">
        <f t="shared" ref="E48:J48" si="12">SUM(E49:E55)</f>
        <v>100</v>
      </c>
      <c r="F48" s="37">
        <f t="shared" si="12"/>
        <v>0</v>
      </c>
      <c r="G48" s="37">
        <f t="shared" si="12"/>
        <v>0</v>
      </c>
      <c r="H48" s="37">
        <f t="shared" si="12"/>
        <v>100</v>
      </c>
      <c r="I48" s="37">
        <f t="shared" si="12"/>
        <v>100</v>
      </c>
      <c r="J48" s="37">
        <f t="shared" si="12"/>
        <v>100</v>
      </c>
      <c r="K48" s="37">
        <f>SUM(K49:K55)</f>
        <v>100</v>
      </c>
      <c r="L48" s="47"/>
    </row>
    <row r="49" spans="1:12" s="39" customFormat="1" x14ac:dyDescent="0.2">
      <c r="A49" s="63"/>
      <c r="B49" s="63"/>
      <c r="C49" s="48" t="s">
        <v>18</v>
      </c>
      <c r="D49" s="37"/>
      <c r="E49" s="37"/>
      <c r="F49" s="37"/>
      <c r="G49" s="37"/>
      <c r="H49" s="37"/>
      <c r="I49" s="37"/>
      <c r="J49" s="37"/>
      <c r="K49" s="37"/>
      <c r="L49" s="47"/>
    </row>
    <row r="50" spans="1:12" s="39" customFormat="1" x14ac:dyDescent="0.2">
      <c r="A50" s="63"/>
      <c r="B50" s="63"/>
      <c r="C50" s="48" t="s">
        <v>8</v>
      </c>
      <c r="D50" s="37"/>
      <c r="E50" s="37"/>
      <c r="F50" s="37"/>
      <c r="G50" s="37"/>
      <c r="H50" s="37"/>
      <c r="I50" s="37"/>
      <c r="J50" s="37"/>
      <c r="K50" s="37"/>
      <c r="L50" s="47"/>
    </row>
    <row r="51" spans="1:12" s="39" customFormat="1" x14ac:dyDescent="0.2">
      <c r="A51" s="63"/>
      <c r="B51" s="63"/>
      <c r="C51" s="48" t="s">
        <v>19</v>
      </c>
      <c r="D51" s="37"/>
      <c r="E51" s="37"/>
      <c r="F51" s="37"/>
      <c r="G51" s="37"/>
      <c r="H51" s="37"/>
      <c r="I51" s="37"/>
      <c r="J51" s="37"/>
      <c r="K51" s="37"/>
      <c r="L51" s="47"/>
    </row>
    <row r="52" spans="1:12" s="39" customFormat="1" x14ac:dyDescent="0.2">
      <c r="A52" s="63"/>
      <c r="B52" s="63"/>
      <c r="C52" s="48" t="s">
        <v>56</v>
      </c>
      <c r="D52" s="37">
        <f>'8 средства по кодам'!H24</f>
        <v>100</v>
      </c>
      <c r="E52" s="37">
        <f>'8 средства по кодам'!I24</f>
        <v>100</v>
      </c>
      <c r="F52" s="37">
        <f>'8 средства по кодам'!J24</f>
        <v>0</v>
      </c>
      <c r="G52" s="37">
        <f>'8 средства по кодам'!K24</f>
        <v>0</v>
      </c>
      <c r="H52" s="37">
        <f>'8 средства по кодам'!L24</f>
        <v>100</v>
      </c>
      <c r="I52" s="37">
        <f>'8 средства по кодам'!M24</f>
        <v>100</v>
      </c>
      <c r="J52" s="37">
        <f>'8 средства по кодам'!N24</f>
        <v>100</v>
      </c>
      <c r="K52" s="37">
        <f>'8 средства по кодам'!O24</f>
        <v>100</v>
      </c>
      <c r="L52" s="47"/>
    </row>
    <row r="53" spans="1:12" s="39" customFormat="1" x14ac:dyDescent="0.2">
      <c r="A53" s="63"/>
      <c r="B53" s="63"/>
      <c r="C53" s="48" t="s">
        <v>57</v>
      </c>
      <c r="D53" s="37"/>
      <c r="E53" s="37"/>
      <c r="F53" s="37"/>
      <c r="G53" s="37"/>
      <c r="H53" s="37"/>
      <c r="I53" s="37"/>
      <c r="J53" s="37"/>
      <c r="K53" s="37"/>
      <c r="L53" s="47"/>
    </row>
    <row r="54" spans="1:12" s="39" customFormat="1" x14ac:dyDescent="0.2">
      <c r="A54" s="63"/>
      <c r="B54" s="63"/>
      <c r="C54" s="48" t="s">
        <v>34</v>
      </c>
      <c r="D54" s="37"/>
      <c r="E54" s="37"/>
      <c r="F54" s="37"/>
      <c r="G54" s="37"/>
      <c r="H54" s="37"/>
      <c r="I54" s="37"/>
      <c r="J54" s="37"/>
      <c r="K54" s="37"/>
      <c r="L54" s="47"/>
    </row>
    <row r="55" spans="1:12" s="39" customFormat="1" x14ac:dyDescent="0.2">
      <c r="A55" s="64"/>
      <c r="B55" s="64"/>
      <c r="C55" s="48" t="s">
        <v>20</v>
      </c>
      <c r="D55" s="37"/>
      <c r="E55" s="37"/>
      <c r="F55" s="37"/>
      <c r="G55" s="37"/>
      <c r="H55" s="37"/>
      <c r="I55" s="37"/>
      <c r="J55" s="37"/>
      <c r="K55" s="37"/>
      <c r="L55" s="47"/>
    </row>
    <row r="56" spans="1:12" s="39" customFormat="1" ht="15" customHeight="1" x14ac:dyDescent="0.2">
      <c r="A56" s="62" t="s">
        <v>124</v>
      </c>
      <c r="B56" s="62" t="s">
        <v>150</v>
      </c>
      <c r="C56" s="38" t="s">
        <v>17</v>
      </c>
      <c r="D56" s="37"/>
      <c r="E56" s="37"/>
      <c r="F56" s="37"/>
      <c r="G56" s="37"/>
      <c r="H56" s="37"/>
      <c r="I56" s="37"/>
      <c r="J56" s="37"/>
      <c r="K56" s="37"/>
      <c r="L56" s="27"/>
    </row>
    <row r="57" spans="1:12" s="39" customFormat="1" x14ac:dyDescent="0.2">
      <c r="A57" s="63"/>
      <c r="B57" s="63"/>
      <c r="C57" s="38" t="s">
        <v>18</v>
      </c>
      <c r="D57" s="37"/>
      <c r="E57" s="37"/>
      <c r="F57" s="37"/>
      <c r="G57" s="37"/>
      <c r="H57" s="37"/>
      <c r="I57" s="37"/>
      <c r="J57" s="37"/>
      <c r="K57" s="37"/>
      <c r="L57" s="27"/>
    </row>
    <row r="58" spans="1:12" s="39" customFormat="1" x14ac:dyDescent="0.2">
      <c r="A58" s="63"/>
      <c r="B58" s="63"/>
      <c r="C58" s="38" t="s">
        <v>8</v>
      </c>
      <c r="D58" s="37"/>
      <c r="E58" s="37"/>
      <c r="F58" s="37"/>
      <c r="G58" s="37"/>
      <c r="H58" s="37"/>
      <c r="I58" s="37"/>
      <c r="J58" s="37"/>
      <c r="K58" s="37"/>
      <c r="L58" s="27"/>
    </row>
    <row r="59" spans="1:12" s="39" customFormat="1" x14ac:dyDescent="0.2">
      <c r="A59" s="63"/>
      <c r="B59" s="63"/>
      <c r="C59" s="38" t="s">
        <v>19</v>
      </c>
      <c r="D59" s="37"/>
      <c r="E59" s="37"/>
      <c r="F59" s="37"/>
      <c r="G59" s="37"/>
      <c r="H59" s="37"/>
      <c r="I59" s="37"/>
      <c r="J59" s="37"/>
      <c r="K59" s="37"/>
      <c r="L59" s="27"/>
    </row>
    <row r="60" spans="1:12" s="39" customFormat="1" x14ac:dyDescent="0.2">
      <c r="A60" s="63"/>
      <c r="B60" s="63"/>
      <c r="C60" s="38" t="s">
        <v>56</v>
      </c>
      <c r="D60" s="37"/>
      <c r="E60" s="37"/>
      <c r="F60" s="37"/>
      <c r="G60" s="37"/>
      <c r="H60" s="37"/>
      <c r="I60" s="37"/>
      <c r="J60" s="37"/>
      <c r="K60" s="37"/>
      <c r="L60" s="27"/>
    </row>
    <row r="61" spans="1:12" s="39" customFormat="1" x14ac:dyDescent="0.2">
      <c r="A61" s="63"/>
      <c r="B61" s="63"/>
      <c r="C61" s="38" t="s">
        <v>57</v>
      </c>
      <c r="D61" s="37"/>
      <c r="E61" s="37"/>
      <c r="F61" s="37"/>
      <c r="G61" s="37"/>
      <c r="H61" s="37"/>
      <c r="I61" s="37"/>
      <c r="J61" s="37"/>
      <c r="K61" s="37"/>
      <c r="L61" s="27"/>
    </row>
    <row r="62" spans="1:12" s="39" customFormat="1" x14ac:dyDescent="0.2">
      <c r="A62" s="63"/>
      <c r="B62" s="63"/>
      <c r="C62" s="38" t="s">
        <v>34</v>
      </c>
      <c r="D62" s="37"/>
      <c r="E62" s="37"/>
      <c r="F62" s="37"/>
      <c r="G62" s="37"/>
      <c r="H62" s="37"/>
      <c r="I62" s="37"/>
      <c r="J62" s="37"/>
      <c r="K62" s="37"/>
      <c r="L62" s="27"/>
    </row>
    <row r="63" spans="1:12" s="39" customFormat="1" x14ac:dyDescent="0.2">
      <c r="A63" s="64"/>
      <c r="B63" s="64"/>
      <c r="C63" s="38" t="s">
        <v>20</v>
      </c>
      <c r="D63" s="37"/>
      <c r="E63" s="37"/>
      <c r="F63" s="37"/>
      <c r="G63" s="37"/>
      <c r="H63" s="37"/>
      <c r="I63" s="37"/>
      <c r="J63" s="37"/>
      <c r="K63" s="37"/>
      <c r="L63" s="27"/>
    </row>
    <row r="64" spans="1:12" s="39" customFormat="1" ht="14.25" customHeight="1" x14ac:dyDescent="0.2">
      <c r="A64" s="62" t="s">
        <v>124</v>
      </c>
      <c r="B64" s="62" t="s">
        <v>125</v>
      </c>
      <c r="C64" s="38" t="s">
        <v>17</v>
      </c>
      <c r="D64" s="37"/>
      <c r="E64" s="37"/>
      <c r="F64" s="37"/>
      <c r="G64" s="37"/>
      <c r="H64" s="37"/>
      <c r="I64" s="37"/>
      <c r="J64" s="37"/>
      <c r="K64" s="37"/>
      <c r="L64" s="27"/>
    </row>
    <row r="65" spans="1:12" s="39" customFormat="1" x14ac:dyDescent="0.2">
      <c r="A65" s="63"/>
      <c r="B65" s="63"/>
      <c r="C65" s="38" t="s">
        <v>18</v>
      </c>
      <c r="D65" s="37"/>
      <c r="E65" s="37"/>
      <c r="F65" s="37"/>
      <c r="G65" s="37"/>
      <c r="H65" s="37"/>
      <c r="I65" s="37"/>
      <c r="J65" s="37"/>
      <c r="K65" s="37"/>
      <c r="L65" s="27"/>
    </row>
    <row r="66" spans="1:12" s="39" customFormat="1" x14ac:dyDescent="0.2">
      <c r="A66" s="63"/>
      <c r="B66" s="63"/>
      <c r="C66" s="38" t="s">
        <v>8</v>
      </c>
      <c r="D66" s="37"/>
      <c r="E66" s="37"/>
      <c r="F66" s="37"/>
      <c r="G66" s="37"/>
      <c r="H66" s="37"/>
      <c r="I66" s="37"/>
      <c r="J66" s="37"/>
      <c r="K66" s="37"/>
      <c r="L66" s="27"/>
    </row>
    <row r="67" spans="1:12" s="39" customFormat="1" x14ac:dyDescent="0.2">
      <c r="A67" s="63"/>
      <c r="B67" s="63"/>
      <c r="C67" s="38" t="s">
        <v>19</v>
      </c>
      <c r="D67" s="37"/>
      <c r="E67" s="37"/>
      <c r="F67" s="37"/>
      <c r="G67" s="37"/>
      <c r="H67" s="37"/>
      <c r="I67" s="37"/>
      <c r="J67" s="37"/>
      <c r="K67" s="37"/>
      <c r="L67" s="27"/>
    </row>
    <row r="68" spans="1:12" s="39" customFormat="1" x14ac:dyDescent="0.2">
      <c r="A68" s="63"/>
      <c r="B68" s="63"/>
      <c r="C68" s="38" t="s">
        <v>56</v>
      </c>
      <c r="D68" s="37"/>
      <c r="E68" s="37"/>
      <c r="F68" s="37"/>
      <c r="G68" s="37"/>
      <c r="H68" s="37"/>
      <c r="I68" s="37"/>
      <c r="J68" s="37"/>
      <c r="K68" s="37"/>
      <c r="L68" s="27"/>
    </row>
    <row r="69" spans="1:12" s="39" customFormat="1" x14ac:dyDescent="0.2">
      <c r="A69" s="63"/>
      <c r="B69" s="63"/>
      <c r="C69" s="38" t="s">
        <v>57</v>
      </c>
      <c r="D69" s="37"/>
      <c r="E69" s="37"/>
      <c r="F69" s="37"/>
      <c r="G69" s="37"/>
      <c r="H69" s="37"/>
      <c r="I69" s="37"/>
      <c r="J69" s="37"/>
      <c r="K69" s="37"/>
      <c r="L69" s="27"/>
    </row>
    <row r="70" spans="1:12" s="39" customFormat="1" x14ac:dyDescent="0.2">
      <c r="A70" s="63"/>
      <c r="B70" s="63"/>
      <c r="C70" s="38" t="s">
        <v>34</v>
      </c>
      <c r="D70" s="37"/>
      <c r="E70" s="37"/>
      <c r="F70" s="37"/>
      <c r="G70" s="37"/>
      <c r="H70" s="37"/>
      <c r="I70" s="37"/>
      <c r="J70" s="37"/>
      <c r="K70" s="37"/>
      <c r="L70" s="27"/>
    </row>
    <row r="71" spans="1:12" s="39" customFormat="1" x14ac:dyDescent="0.2">
      <c r="A71" s="64"/>
      <c r="B71" s="64"/>
      <c r="C71" s="38" t="s">
        <v>20</v>
      </c>
      <c r="D71" s="37"/>
      <c r="E71" s="37"/>
      <c r="F71" s="37"/>
      <c r="G71" s="37"/>
      <c r="H71" s="37"/>
      <c r="I71" s="37"/>
      <c r="J71" s="37"/>
      <c r="K71" s="37"/>
      <c r="L71" s="27"/>
    </row>
    <row r="72" spans="1:12" s="39" customFormat="1" ht="13.5" customHeight="1" x14ac:dyDescent="0.2">
      <c r="A72" s="61" t="s">
        <v>29</v>
      </c>
      <c r="B72" s="61" t="s">
        <v>147</v>
      </c>
      <c r="C72" s="38" t="s">
        <v>17</v>
      </c>
      <c r="D72" s="37">
        <f>SUM(D73:D79)</f>
        <v>0</v>
      </c>
      <c r="E72" s="37">
        <f t="shared" ref="E72" si="13">SUM(E73:E79)</f>
        <v>0</v>
      </c>
      <c r="F72" s="37">
        <f t="shared" ref="F72" si="14">SUM(F73:F79)</f>
        <v>0</v>
      </c>
      <c r="G72" s="37">
        <f t="shared" ref="G72" si="15">SUM(G73:G79)</f>
        <v>0</v>
      </c>
      <c r="H72" s="37">
        <f t="shared" ref="H72" si="16">SUM(H73:H79)</f>
        <v>0</v>
      </c>
      <c r="I72" s="37">
        <f t="shared" ref="I72" si="17">SUM(I73:I79)</f>
        <v>0</v>
      </c>
      <c r="J72" s="37">
        <f t="shared" ref="J72" si="18">SUM(J73:J79)</f>
        <v>401</v>
      </c>
      <c r="K72" s="37">
        <f>SUM(K73:K79)</f>
        <v>401</v>
      </c>
      <c r="L72" s="31"/>
    </row>
    <row r="73" spans="1:12" s="39" customFormat="1" x14ac:dyDescent="0.2">
      <c r="A73" s="61"/>
      <c r="B73" s="61"/>
      <c r="C73" s="38" t="s">
        <v>18</v>
      </c>
      <c r="D73" s="32"/>
      <c r="E73" s="32"/>
      <c r="F73" s="32"/>
      <c r="G73" s="32"/>
      <c r="H73" s="32"/>
      <c r="I73" s="32"/>
      <c r="J73" s="32"/>
      <c r="K73" s="32"/>
      <c r="L73" s="31"/>
    </row>
    <row r="74" spans="1:12" s="39" customFormat="1" x14ac:dyDescent="0.2">
      <c r="A74" s="61"/>
      <c r="B74" s="61"/>
      <c r="C74" s="38" t="s">
        <v>30</v>
      </c>
      <c r="D74" s="32"/>
      <c r="E74" s="32"/>
      <c r="F74" s="32"/>
      <c r="G74" s="32"/>
      <c r="H74" s="32"/>
      <c r="I74" s="32"/>
      <c r="J74" s="32"/>
      <c r="K74" s="32"/>
      <c r="L74" s="31"/>
    </row>
    <row r="75" spans="1:12" s="39" customFormat="1" ht="15.75" x14ac:dyDescent="0.2">
      <c r="A75" s="61"/>
      <c r="B75" s="61"/>
      <c r="C75" s="38" t="s">
        <v>19</v>
      </c>
      <c r="D75" s="37"/>
      <c r="E75" s="37"/>
      <c r="F75" s="37"/>
      <c r="G75" s="37"/>
      <c r="H75" s="37"/>
      <c r="I75" s="37"/>
      <c r="J75" s="37"/>
      <c r="K75" s="41"/>
      <c r="L75" s="42"/>
    </row>
    <row r="76" spans="1:12" s="39" customFormat="1" x14ac:dyDescent="0.2">
      <c r="A76" s="61"/>
      <c r="B76" s="61"/>
      <c r="C76" s="38" t="s">
        <v>56</v>
      </c>
      <c r="D76" s="37">
        <f>'8 средства по кодам'!H27+'8 средства по кодам'!H28</f>
        <v>0</v>
      </c>
      <c r="E76" s="37">
        <f>'8 средства по кодам'!I27+'8 средства по кодам'!I28</f>
        <v>0</v>
      </c>
      <c r="F76" s="37">
        <f>'8 средства по кодам'!J27+'8 средства по кодам'!J28</f>
        <v>0</v>
      </c>
      <c r="G76" s="37">
        <f>'8 средства по кодам'!K27+'8 средства по кодам'!K28</f>
        <v>0</v>
      </c>
      <c r="H76" s="37">
        <f>'8 средства по кодам'!L27+'8 средства по кодам'!L28</f>
        <v>0</v>
      </c>
      <c r="I76" s="37">
        <f>'8 средства по кодам'!M27+'8 средства по кодам'!M28</f>
        <v>0</v>
      </c>
      <c r="J76" s="37">
        <f>'8 средства по кодам'!N27+'8 средства по кодам'!N28</f>
        <v>401</v>
      </c>
      <c r="K76" s="37">
        <f>'8 средства по кодам'!O27+'8 средства по кодам'!O28</f>
        <v>401</v>
      </c>
      <c r="L76" s="31"/>
    </row>
    <row r="77" spans="1:12" s="39" customFormat="1" x14ac:dyDescent="0.2">
      <c r="A77" s="61"/>
      <c r="B77" s="61"/>
      <c r="C77" s="38" t="s">
        <v>57</v>
      </c>
      <c r="D77" s="37"/>
      <c r="E77" s="37"/>
      <c r="F77" s="37"/>
      <c r="G77" s="37"/>
      <c r="H77" s="37"/>
      <c r="I77" s="37"/>
      <c r="J77" s="37"/>
      <c r="K77" s="32"/>
      <c r="L77" s="31"/>
    </row>
    <row r="78" spans="1:12" s="39" customFormat="1" x14ac:dyDescent="0.2">
      <c r="A78" s="61"/>
      <c r="B78" s="61"/>
      <c r="C78" s="38" t="s">
        <v>34</v>
      </c>
      <c r="D78" s="32"/>
      <c r="E78" s="32"/>
      <c r="F78" s="32"/>
      <c r="G78" s="32"/>
      <c r="H78" s="32"/>
      <c r="I78" s="32"/>
      <c r="J78" s="32"/>
      <c r="K78" s="32"/>
      <c r="L78" s="31"/>
    </row>
    <row r="79" spans="1:12" s="39" customFormat="1" x14ac:dyDescent="0.2">
      <c r="A79" s="61"/>
      <c r="B79" s="61"/>
      <c r="C79" s="38" t="s">
        <v>20</v>
      </c>
      <c r="D79" s="32"/>
      <c r="E79" s="32"/>
      <c r="F79" s="32"/>
      <c r="G79" s="32"/>
      <c r="H79" s="32"/>
      <c r="I79" s="32"/>
      <c r="J79" s="32"/>
      <c r="K79" s="32"/>
      <c r="L79" s="31"/>
    </row>
    <row r="80" spans="1:12" s="39" customFormat="1" x14ac:dyDescent="0.2">
      <c r="A80" s="61" t="s">
        <v>122</v>
      </c>
      <c r="B80" s="61" t="s">
        <v>126</v>
      </c>
      <c r="C80" s="38" t="s">
        <v>17</v>
      </c>
      <c r="D80" s="37">
        <f>SUM(D81:D87)</f>
        <v>12.833</v>
      </c>
      <c r="E80" s="37">
        <f t="shared" ref="E80" si="19">SUM(E81:E87)</f>
        <v>12.832800000000001</v>
      </c>
      <c r="F80" s="37">
        <f t="shared" ref="F80" si="20">SUM(F81:F87)</f>
        <v>0</v>
      </c>
      <c r="G80" s="37">
        <f t="shared" ref="G80" si="21">SUM(G81:G87)</f>
        <v>0</v>
      </c>
      <c r="H80" s="37">
        <f t="shared" ref="H80" si="22">SUM(H81:H87)</f>
        <v>20</v>
      </c>
      <c r="I80" s="37">
        <f t="shared" ref="I80" si="23">SUM(I81:I87)</f>
        <v>16</v>
      </c>
      <c r="J80" s="37">
        <f t="shared" ref="J80" si="24">SUM(J81:J87)</f>
        <v>20</v>
      </c>
      <c r="K80" s="37">
        <f>SUM(K81:K87)</f>
        <v>20</v>
      </c>
      <c r="L80" s="31"/>
    </row>
    <row r="81" spans="1:12" s="39" customFormat="1" x14ac:dyDescent="0.2">
      <c r="A81" s="61"/>
      <c r="B81" s="61"/>
      <c r="C81" s="38" t="s">
        <v>18</v>
      </c>
      <c r="D81" s="32"/>
      <c r="E81" s="32"/>
      <c r="F81" s="32"/>
      <c r="G81" s="32"/>
      <c r="H81" s="32"/>
      <c r="I81" s="32"/>
      <c r="J81" s="32"/>
      <c r="K81" s="32"/>
      <c r="L81" s="31"/>
    </row>
    <row r="82" spans="1:12" s="39" customFormat="1" x14ac:dyDescent="0.2">
      <c r="A82" s="61"/>
      <c r="B82" s="61"/>
      <c r="C82" s="38" t="s">
        <v>30</v>
      </c>
      <c r="D82" s="32"/>
      <c r="E82" s="32"/>
      <c r="F82" s="32"/>
      <c r="G82" s="32"/>
      <c r="H82" s="32"/>
      <c r="I82" s="32"/>
      <c r="J82" s="32"/>
      <c r="K82" s="32"/>
      <c r="L82" s="31"/>
    </row>
    <row r="83" spans="1:12" s="39" customFormat="1" ht="16.5" customHeight="1" x14ac:dyDescent="0.2">
      <c r="A83" s="61"/>
      <c r="B83" s="61"/>
      <c r="C83" s="38" t="s">
        <v>19</v>
      </c>
      <c r="D83" s="32"/>
      <c r="E83" s="32"/>
      <c r="F83" s="32"/>
      <c r="G83" s="32"/>
      <c r="H83" s="32"/>
      <c r="I83" s="32"/>
      <c r="J83" s="32"/>
      <c r="K83" s="32"/>
      <c r="L83" s="31"/>
    </row>
    <row r="84" spans="1:12" s="39" customFormat="1" x14ac:dyDescent="0.2">
      <c r="A84" s="61"/>
      <c r="B84" s="61"/>
      <c r="C84" s="38" t="s">
        <v>56</v>
      </c>
      <c r="D84" s="37">
        <f>'8 средства по кодам'!H30</f>
        <v>12.833</v>
      </c>
      <c r="E84" s="37">
        <f>'8 средства по кодам'!I30</f>
        <v>12.832800000000001</v>
      </c>
      <c r="F84" s="37">
        <f>'8 средства по кодам'!J30</f>
        <v>0</v>
      </c>
      <c r="G84" s="37">
        <f>'8 средства по кодам'!K30</f>
        <v>0</v>
      </c>
      <c r="H84" s="37">
        <f>'8 средства по кодам'!L30</f>
        <v>20</v>
      </c>
      <c r="I84" s="37">
        <f>'8 средства по кодам'!M30</f>
        <v>16</v>
      </c>
      <c r="J84" s="37">
        <f>'8 средства по кодам'!N30</f>
        <v>20</v>
      </c>
      <c r="K84" s="37">
        <f>'8 средства по кодам'!O30</f>
        <v>20</v>
      </c>
      <c r="L84" s="31"/>
    </row>
    <row r="85" spans="1:12" s="39" customFormat="1" x14ac:dyDescent="0.2">
      <c r="A85" s="61"/>
      <c r="B85" s="61"/>
      <c r="C85" s="38" t="s">
        <v>57</v>
      </c>
      <c r="D85" s="32"/>
      <c r="E85" s="32"/>
      <c r="F85" s="32"/>
      <c r="G85" s="32"/>
      <c r="H85" s="32"/>
      <c r="I85" s="32"/>
      <c r="J85" s="32"/>
      <c r="K85" s="32"/>
      <c r="L85" s="31"/>
    </row>
    <row r="86" spans="1:12" s="39" customFormat="1" x14ac:dyDescent="0.2">
      <c r="A86" s="61"/>
      <c r="B86" s="61"/>
      <c r="C86" s="38" t="s">
        <v>34</v>
      </c>
      <c r="D86" s="32"/>
      <c r="E86" s="32"/>
      <c r="F86" s="32"/>
      <c r="G86" s="32"/>
      <c r="H86" s="32"/>
      <c r="I86" s="32"/>
      <c r="J86" s="32"/>
      <c r="K86" s="32"/>
      <c r="L86" s="31"/>
    </row>
    <row r="87" spans="1:12" s="39" customFormat="1" x14ac:dyDescent="0.2">
      <c r="A87" s="61"/>
      <c r="B87" s="61"/>
      <c r="C87" s="38" t="s">
        <v>20</v>
      </c>
      <c r="D87" s="32"/>
      <c r="E87" s="32"/>
      <c r="F87" s="32"/>
      <c r="G87" s="32"/>
      <c r="H87" s="32"/>
      <c r="I87" s="32"/>
      <c r="J87" s="32"/>
      <c r="K87" s="32"/>
      <c r="L87" s="31"/>
    </row>
    <row r="88" spans="1:12" x14ac:dyDescent="0.2">
      <c r="D88" s="49"/>
      <c r="E88" s="49"/>
      <c r="F88" s="50"/>
      <c r="G88" s="50"/>
      <c r="H88" s="49"/>
      <c r="I88" s="49"/>
      <c r="J88" s="49"/>
      <c r="K88" s="49"/>
    </row>
    <row r="89" spans="1:12" x14ac:dyDescent="0.2">
      <c r="D89" s="50"/>
      <c r="E89" s="50"/>
      <c r="F89" s="50"/>
      <c r="G89" s="50"/>
      <c r="H89" s="50"/>
      <c r="I89" s="50"/>
      <c r="J89" s="50"/>
      <c r="K89" s="50"/>
    </row>
    <row r="90" spans="1:12" x14ac:dyDescent="0.2">
      <c r="D90" s="50"/>
      <c r="E90" s="50"/>
      <c r="F90" s="50"/>
      <c r="G90" s="50"/>
      <c r="H90" s="50"/>
      <c r="I90" s="50"/>
      <c r="J90" s="50"/>
      <c r="K90" s="50"/>
    </row>
    <row r="91" spans="1:12" x14ac:dyDescent="0.2">
      <c r="A91" s="58"/>
      <c r="B91" s="58"/>
      <c r="L91" s="23" t="s">
        <v>154</v>
      </c>
    </row>
    <row r="92" spans="1:12" ht="15" customHeight="1" x14ac:dyDescent="0.2">
      <c r="A92" s="58" t="s">
        <v>153</v>
      </c>
      <c r="B92" s="58"/>
    </row>
    <row r="93" spans="1:12" x14ac:dyDescent="0.2">
      <c r="A93" s="30">
        <f>'8 средства по кодам'!A41</f>
        <v>44609</v>
      </c>
    </row>
  </sheetData>
  <mergeCells count="34">
    <mergeCell ref="A92:B92"/>
    <mergeCell ref="B72:B79"/>
    <mergeCell ref="A72:A79"/>
    <mergeCell ref="B80:B87"/>
    <mergeCell ref="A80:A87"/>
    <mergeCell ref="A91:B91"/>
    <mergeCell ref="I1:L1"/>
    <mergeCell ref="D5:E6"/>
    <mergeCell ref="F5:I5"/>
    <mergeCell ref="B64:B71"/>
    <mergeCell ref="B8:B15"/>
    <mergeCell ref="L5:L7"/>
    <mergeCell ref="A3:L3"/>
    <mergeCell ref="A56:A63"/>
    <mergeCell ref="B56:B63"/>
    <mergeCell ref="A64:A71"/>
    <mergeCell ref="I2:L2"/>
    <mergeCell ref="A16:A23"/>
    <mergeCell ref="B16:B23"/>
    <mergeCell ref="A24:A31"/>
    <mergeCell ref="B24:B31"/>
    <mergeCell ref="A32:A39"/>
    <mergeCell ref="A8:A15"/>
    <mergeCell ref="J5:K6"/>
    <mergeCell ref="F6:G6"/>
    <mergeCell ref="H6:I6"/>
    <mergeCell ref="A5:A7"/>
    <mergeCell ref="B5:B7"/>
    <mergeCell ref="C5:C7"/>
    <mergeCell ref="B32:B39"/>
    <mergeCell ref="A40:A47"/>
    <mergeCell ref="B40:B47"/>
    <mergeCell ref="A48:A55"/>
    <mergeCell ref="B48:B55"/>
  </mergeCells>
  <pageMargins left="0.63" right="0.21" top="0.39" bottom="0.37" header="0.31496062992125984" footer="0.31496062992125984"/>
  <pageSetup paperSize="9" scale="72" orientation="landscape" r:id="rId1"/>
  <rowBreaks count="1" manualBreakCount="1">
    <brk id="47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view="pageBreakPreview" zoomScale="80" zoomScaleNormal="100" zoomScaleSheetLayoutView="80" workbookViewId="0">
      <selection activeCell="G23" sqref="G23:M23"/>
    </sheetView>
  </sheetViews>
  <sheetFormatPr defaultColWidth="9.140625" defaultRowHeight="15" x14ac:dyDescent="0.2"/>
  <cols>
    <col min="1" max="1" width="5.85546875" style="8" customWidth="1"/>
    <col min="2" max="2" width="18.85546875" style="8" customWidth="1"/>
    <col min="3" max="3" width="10.7109375" style="8" customWidth="1"/>
    <col min="4" max="4" width="11.5703125" style="8" customWidth="1"/>
    <col min="5" max="16" width="9.7109375" style="8" customWidth="1"/>
    <col min="17" max="16384" width="9.140625" style="8"/>
  </cols>
  <sheetData>
    <row r="1" spans="1:16" ht="18" customHeight="1" x14ac:dyDescent="0.2">
      <c r="L1" s="69" t="s">
        <v>65</v>
      </c>
      <c r="M1" s="69"/>
      <c r="N1" s="69"/>
      <c r="O1" s="69"/>
      <c r="P1" s="69"/>
    </row>
    <row r="2" spans="1:16" ht="48.6" customHeight="1" x14ac:dyDescent="0.2">
      <c r="L2" s="53" t="s">
        <v>55</v>
      </c>
      <c r="M2" s="53"/>
      <c r="N2" s="53"/>
      <c r="O2" s="53"/>
      <c r="P2" s="53"/>
    </row>
    <row r="3" spans="1:16" ht="18.75" customHeight="1" x14ac:dyDescent="0.2">
      <c r="O3" s="12"/>
      <c r="P3" s="12"/>
    </row>
    <row r="4" spans="1:16" ht="21" customHeight="1" x14ac:dyDescent="0.2">
      <c r="A4" s="71" t="s">
        <v>60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27" customHeight="1" x14ac:dyDescent="0.2">
      <c r="A5" s="14"/>
      <c r="B5" s="14"/>
      <c r="C5" s="14"/>
      <c r="D5" s="74" t="s">
        <v>66</v>
      </c>
      <c r="E5" s="74"/>
      <c r="F5" s="74"/>
      <c r="G5" s="74"/>
      <c r="H5" s="74"/>
      <c r="I5" s="74"/>
      <c r="J5" s="74"/>
      <c r="K5" s="2"/>
      <c r="L5" s="2"/>
      <c r="M5" s="2"/>
      <c r="N5" s="2"/>
      <c r="O5" s="2"/>
      <c r="P5" s="2"/>
    </row>
    <row r="6" spans="1:16" ht="20.25" customHeight="1" x14ac:dyDescent="0.2">
      <c r="A6" s="14"/>
      <c r="B6" s="14"/>
      <c r="C6" s="14"/>
      <c r="D6" s="74" t="s">
        <v>67</v>
      </c>
      <c r="E6" s="74"/>
      <c r="F6" s="74"/>
      <c r="G6" s="74"/>
      <c r="H6" s="74"/>
      <c r="I6" s="74"/>
      <c r="J6" s="74"/>
      <c r="K6" s="74"/>
      <c r="L6" s="74"/>
      <c r="M6" s="74"/>
      <c r="N6" s="2"/>
      <c r="O6" s="2"/>
      <c r="P6" s="2"/>
    </row>
    <row r="7" spans="1:16" ht="28.5" customHeight="1" x14ac:dyDescent="0.2">
      <c r="O7" s="8" t="s">
        <v>7</v>
      </c>
    </row>
    <row r="8" spans="1:16" ht="12.75" customHeight="1" x14ac:dyDescent="0.2">
      <c r="A8" s="72" t="s">
        <v>36</v>
      </c>
      <c r="B8" s="72" t="s">
        <v>37</v>
      </c>
      <c r="C8" s="72" t="s">
        <v>38</v>
      </c>
      <c r="D8" s="72" t="s">
        <v>58</v>
      </c>
      <c r="E8" s="72" t="s">
        <v>50</v>
      </c>
      <c r="F8" s="72" t="s">
        <v>39</v>
      </c>
      <c r="G8" s="54"/>
      <c r="H8" s="72" t="s">
        <v>40</v>
      </c>
      <c r="I8" s="72"/>
      <c r="J8" s="72"/>
      <c r="K8" s="72"/>
      <c r="L8" s="72"/>
      <c r="M8" s="72"/>
      <c r="N8" s="73" t="s">
        <v>41</v>
      </c>
      <c r="O8" s="73"/>
      <c r="P8" s="73"/>
    </row>
    <row r="9" spans="1:16" ht="26.25" customHeight="1" x14ac:dyDescent="0.2">
      <c r="A9" s="72"/>
      <c r="B9" s="72"/>
      <c r="C9" s="72"/>
      <c r="D9" s="72"/>
      <c r="E9" s="72"/>
      <c r="F9" s="54"/>
      <c r="G9" s="54"/>
      <c r="H9" s="72"/>
      <c r="I9" s="72"/>
      <c r="J9" s="72"/>
      <c r="K9" s="72"/>
      <c r="L9" s="72"/>
      <c r="M9" s="72"/>
      <c r="N9" s="73"/>
      <c r="O9" s="73"/>
      <c r="P9" s="73"/>
    </row>
    <row r="10" spans="1:16" ht="47.25" customHeight="1" x14ac:dyDescent="0.2">
      <c r="A10" s="57"/>
      <c r="B10" s="57"/>
      <c r="C10" s="57"/>
      <c r="D10" s="57"/>
      <c r="E10" s="57"/>
      <c r="F10" s="16" t="s">
        <v>42</v>
      </c>
      <c r="G10" s="17" t="s">
        <v>43</v>
      </c>
      <c r="H10" s="16" t="s">
        <v>44</v>
      </c>
      <c r="I10" s="16" t="s">
        <v>45</v>
      </c>
      <c r="J10" s="16" t="s">
        <v>46</v>
      </c>
      <c r="K10" s="16" t="s">
        <v>47</v>
      </c>
      <c r="L10" s="16" t="s">
        <v>8</v>
      </c>
      <c r="M10" s="16" t="s">
        <v>48</v>
      </c>
      <c r="N10" s="16" t="s">
        <v>49</v>
      </c>
      <c r="O10" s="16" t="s">
        <v>46</v>
      </c>
      <c r="P10" s="16" t="s">
        <v>8</v>
      </c>
    </row>
    <row r="11" spans="1:16" ht="15" customHeight="1" x14ac:dyDescent="0.2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7</v>
      </c>
      <c r="G11" s="13">
        <v>8</v>
      </c>
      <c r="H11" s="13">
        <v>9</v>
      </c>
      <c r="I11" s="13">
        <v>10</v>
      </c>
      <c r="J11" s="13">
        <v>11</v>
      </c>
      <c r="K11" s="13">
        <v>12</v>
      </c>
      <c r="L11" s="13">
        <v>13</v>
      </c>
      <c r="M11" s="13">
        <v>14</v>
      </c>
      <c r="N11" s="13">
        <v>15</v>
      </c>
      <c r="O11" s="13">
        <v>16</v>
      </c>
      <c r="P11" s="13">
        <v>17</v>
      </c>
    </row>
    <row r="12" spans="1:16" ht="19.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ht="18.75" customHeigh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ht="18.75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ht="19.5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18.75" customHeight="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19.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20.2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ht="19.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39.75" customHeight="1" x14ac:dyDescent="0.2">
      <c r="A20" s="7"/>
      <c r="B20" s="5" t="s">
        <v>15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24.75" customHeight="1" x14ac:dyDescent="0.2">
      <c r="A21" s="10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3" spans="1:16" x14ac:dyDescent="0.2">
      <c r="B23" s="70" t="s">
        <v>9</v>
      </c>
      <c r="C23" s="70"/>
      <c r="D23" s="70"/>
      <c r="E23" s="70"/>
      <c r="G23" s="70"/>
      <c r="H23" s="70"/>
      <c r="I23" s="70"/>
      <c r="J23" s="70"/>
      <c r="K23" s="70"/>
      <c r="L23" s="70"/>
      <c r="M23" s="70"/>
      <c r="O23" s="70" t="s">
        <v>10</v>
      </c>
      <c r="P23" s="70"/>
    </row>
    <row r="24" spans="1:16" x14ac:dyDescent="0.2">
      <c r="B24" s="14"/>
      <c r="C24" s="14"/>
      <c r="D24" s="14"/>
      <c r="E24" s="14"/>
      <c r="G24" s="14"/>
      <c r="H24" s="14"/>
      <c r="I24" s="14"/>
      <c r="J24" s="14"/>
      <c r="K24" s="14"/>
      <c r="L24" s="14"/>
      <c r="M24" s="14"/>
      <c r="O24" s="14"/>
      <c r="P24" s="14"/>
    </row>
    <row r="25" spans="1:16" x14ac:dyDescent="0.2">
      <c r="B25" s="14"/>
      <c r="C25" s="14"/>
      <c r="D25" s="14"/>
      <c r="E25" s="14"/>
      <c r="G25" s="14"/>
      <c r="H25" s="14"/>
      <c r="I25" s="14"/>
      <c r="J25" s="14"/>
      <c r="K25" s="14"/>
      <c r="L25" s="14"/>
      <c r="M25" s="14"/>
      <c r="O25" s="14"/>
      <c r="P25" s="14"/>
    </row>
  </sheetData>
  <mergeCells count="16">
    <mergeCell ref="L2:P2"/>
    <mergeCell ref="L1:P1"/>
    <mergeCell ref="B23:E23"/>
    <mergeCell ref="G23:M23"/>
    <mergeCell ref="O23:P23"/>
    <mergeCell ref="A4:P4"/>
    <mergeCell ref="H8:M9"/>
    <mergeCell ref="N8:P9"/>
    <mergeCell ref="D5:J5"/>
    <mergeCell ref="D6:M6"/>
    <mergeCell ref="A8:A10"/>
    <mergeCell ref="B8:B10"/>
    <mergeCell ref="C8:C10"/>
    <mergeCell ref="D8:D10"/>
    <mergeCell ref="E8:E10"/>
    <mergeCell ref="F8:G9"/>
  </mergeCells>
  <phoneticPr fontId="1" type="noConversion"/>
  <pageMargins left="1.05" right="0.78740157480314965" top="0.78740157480314965" bottom="0.59055118110236227" header="0.51181102362204722" footer="0.51181102362204722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7 показатели </vt:lpstr>
      <vt:lpstr>8 средства по кодам</vt:lpstr>
      <vt:lpstr>9 средства бюджет</vt:lpstr>
      <vt:lpstr>10 Инвестиц П</vt:lpstr>
      <vt:lpstr>'10 Инвестиц П'!Область_печати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BYX</cp:lastModifiedBy>
  <cp:lastPrinted>2022-02-17T02:35:13Z</cp:lastPrinted>
  <dcterms:created xsi:type="dcterms:W3CDTF">2007-07-17T01:27:34Z</dcterms:created>
  <dcterms:modified xsi:type="dcterms:W3CDTF">2022-02-17T02:39:18Z</dcterms:modified>
</cp:coreProperties>
</file>