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!Для отправки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Источники!$A$33</definedName>
    <definedName name="APPT" localSheetId="1">Расходы!#REF!</definedName>
    <definedName name="FILE_NAME" localSheetId="0">Доходы!$L$12</definedName>
    <definedName name="FIO" localSheetId="0">Доходы!$E$24</definedName>
    <definedName name="FIO" localSheetId="2">Источники!$E$33</definedName>
    <definedName name="FIO" localSheetId="1">Расходы!#REF!</definedName>
    <definedName name="FORM_CODE" localSheetId="0">Доходы!$L$5</definedName>
    <definedName name="LAST_CELL" localSheetId="0">Доходы!$J$202</definedName>
    <definedName name="LAST_CELL" localSheetId="2">Источники!$I$44</definedName>
    <definedName name="LAST_CELL" localSheetId="1">Расходы!$L$371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Доходы!$A$203</definedName>
    <definedName name="REND_1" localSheetId="2">Источники!$A$39</definedName>
    <definedName name="REND_1" localSheetId="1">Расходы!$A$372</definedName>
    <definedName name="SIGN" localSheetId="0">Доходы!$A$23:$F$25</definedName>
    <definedName name="SIGN" localSheetId="2">Источники!$A$33:$F$34</definedName>
    <definedName name="SIGN" localSheetId="1">Расходы!#REF!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52511"/>
</workbook>
</file>

<file path=xl/calcChain.xml><?xml version="1.0" encoding="utf-8"?>
<calcChain xmlns="http://schemas.openxmlformats.org/spreadsheetml/2006/main">
  <c r="L61" i="2" l="1"/>
  <c r="K61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L13" i="2"/>
  <c r="K13" i="2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" i="1"/>
  <c r="D12" i="3"/>
  <c r="D14" i="3"/>
  <c r="D19" i="3"/>
  <c r="D18" i="3" s="1"/>
  <c r="D28" i="3"/>
  <c r="D29" i="3"/>
  <c r="D31" i="3"/>
  <c r="E12" i="3"/>
  <c r="E33" i="3"/>
  <c r="E34" i="3"/>
  <c r="H12" i="3" l="1"/>
  <c r="H14" i="3"/>
  <c r="H16" i="3"/>
  <c r="H17" i="3"/>
  <c r="H26" i="3"/>
  <c r="H28" i="3"/>
  <c r="H29" i="3"/>
  <c r="H30" i="3"/>
  <c r="H31" i="3"/>
  <c r="H32" i="3"/>
  <c r="H33" i="3"/>
  <c r="H34" i="3"/>
  <c r="H35" i="3"/>
  <c r="H36" i="3"/>
  <c r="H37" i="3"/>
  <c r="H38" i="3"/>
  <c r="H3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2" i="2"/>
  <c r="J63" i="2"/>
  <c r="J64" i="2"/>
  <c r="J65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45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8" i="2"/>
  <c r="J199" i="2"/>
  <c r="J200" i="2"/>
  <c r="J201" i="2"/>
  <c r="J202" i="2"/>
  <c r="J203" i="2"/>
  <c r="J204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2" i="2"/>
  <c r="J223" i="2"/>
  <c r="J224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</calcChain>
</file>

<file path=xl/sharedStrings.xml><?xml version="1.0" encoding="utf-8"?>
<sst xmlns="http://schemas.openxmlformats.org/spreadsheetml/2006/main" count="2972" uniqueCount="940">
  <si>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</si>
  <si>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</si>
  <si>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</si>
  <si>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</si>
  <si>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</si>
  <si>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</si>
  <si>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</si>
  <si>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</si>
  <si>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01.10.2023 г.</t>
  </si>
  <si>
    <t>01.10.2023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</si>
  <si>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</si>
  <si>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</si>
  <si>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</si>
  <si>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</si>
  <si>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</si>
  <si>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</si>
  <si>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</si>
  <si>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</si>
  <si>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Бюджет Шушенского района</t>
  </si>
  <si>
    <t>Периодичность: месячная, квартальная, годовая</t>
  </si>
  <si>
    <t>Единица измерения: руб.</t>
  </si>
  <si>
    <t>02280624</t>
  </si>
  <si>
    <t>090</t>
  </si>
  <si>
    <t>04659000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</si>
  <si>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</si>
  <si>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</si>
  <si>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</si>
  <si>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</si>
  <si>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</si>
  <si>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</si>
  <si>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</si>
  <si>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</si>
  <si>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</si>
  <si>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</si>
  <si>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</si>
  <si>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</si>
  <si>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</si>
  <si>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</si>
  <si>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</si>
  <si>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</si>
  <si>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</si>
  <si>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</si>
  <si>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</si>
  <si>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</si>
  <si>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</si>
  <si>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</si>
  <si>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</si>
  <si>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</si>
  <si>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</si>
  <si>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</si>
  <si>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</si>
  <si>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</si>
  <si>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</si>
  <si>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</si>
  <si>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</si>
  <si>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</si>
  <si>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</si>
  <si>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</si>
  <si>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</si>
  <si>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</si>
  <si>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</si>
  <si>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</si>
  <si>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</si>
  <si>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</si>
  <si>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</si>
  <si>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</si>
  <si>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</si>
  <si>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</si>
  <si>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</si>
  <si>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</si>
  <si>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</si>
  <si>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</si>
  <si>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</si>
  <si>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</si>
  <si>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</si>
  <si>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</si>
  <si>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</si>
  <si>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</si>
  <si>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</si>
  <si>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</si>
  <si>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</si>
  <si>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</si>
  <si>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</si>
  <si>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</si>
  <si>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</si>
  <si>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</si>
  <si>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</si>
  <si>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</si>
  <si>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</si>
  <si>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</si>
  <si>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</si>
  <si>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</si>
  <si>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</si>
  <si>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</si>
  <si>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</si>
  <si>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</si>
  <si>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</si>
  <si>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</si>
  <si>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</si>
  <si>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</si>
  <si>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</si>
  <si>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</si>
  <si>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</si>
  <si>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</si>
  <si>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</si>
  <si>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</si>
  <si>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</si>
  <si>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</si>
  <si>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</si>
  <si>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</si>
  <si>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</si>
  <si>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</si>
  <si>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</si>
  <si>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</si>
  <si>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</si>
  <si>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</si>
  <si>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</si>
  <si>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</si>
  <si>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</si>
  <si>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</si>
  <si>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</si>
  <si>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</si>
  <si>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</si>
  <si>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</si>
  <si>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</si>
  <si>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</si>
  <si>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</si>
  <si>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</si>
  <si>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</si>
  <si>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</si>
  <si>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</si>
  <si>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</si>
  <si>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</si>
  <si>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</si>
  <si>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</si>
  <si>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</si>
  <si>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</si>
  <si>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</si>
  <si>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</si>
  <si>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</si>
  <si>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</si>
  <si>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</si>
  <si>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</si>
  <si>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</si>
  <si>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</si>
  <si>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</si>
  <si>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163 11105013050000120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</si>
  <si>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</si>
  <si>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009 11105013130000120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</si>
  <si>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</si>
  <si>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163 11105020000000120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</si>
  <si>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</si>
  <si>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163 11105025050000120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</si>
  <si>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</si>
  <si>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163 11105030000000120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</si>
  <si>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</si>
  <si>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163 11105035050000120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</si>
  <si>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</si>
  <si>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163 11105070000000120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</si>
  <si>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</si>
  <si>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163 11105075050000120</t>
  </si>
  <si>
    <t>Платежи от государственных и муниципальных унитарных предприятий</t>
  </si>
  <si>
    <t>163 11107000000000120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</si>
  <si>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</si>
  <si>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163 11107010000000120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</si>
  <si>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</si>
  <si>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163 11107015050000120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</si>
  <si>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</si>
  <si>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163 11109000000000120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</si>
  <si>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</si>
  <si>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163 11109040000000120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</si>
  <si>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</si>
  <si>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163 11109045050000120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</si>
  <si>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</si>
  <si>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</si>
  <si>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</si>
  <si>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</si>
  <si>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</si>
  <si>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</si>
  <si>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</si>
  <si>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</si>
  <si>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</si>
  <si>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</si>
  <si>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</si>
  <si>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</si>
  <si>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</si>
  <si>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</si>
  <si>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</si>
  <si>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</si>
  <si>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</si>
  <si>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</si>
  <si>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</si>
  <si>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</si>
  <si>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</si>
  <si>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</si>
  <si>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</si>
  <si>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</si>
  <si>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</si>
  <si>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</si>
  <si>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009 11301995050000130</t>
  </si>
  <si>
    <t>058 11301995050000130</t>
  </si>
  <si>
    <t>Доходы от компенсации затрат государства</t>
  </si>
  <si>
    <t>009 11302000000000130</t>
  </si>
  <si>
    <t>Прочие доходы от компенсации затрат государства</t>
  </si>
  <si>
    <t>009 11302990000000130</t>
  </si>
  <si>
    <t>Прочие доходы от компенсации затрат бюджетов муниципальных районов</t>
  </si>
  <si>
    <t>009 11302995050000130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</si>
  <si>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</si>
  <si>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</si>
  <si>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</si>
  <si>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</si>
  <si>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</si>
  <si>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</si>
  <si>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</si>
  <si>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</si>
  <si>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009 11406013050000430</t>
  </si>
  <si>
    <t>163 11406013050000430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</si>
  <si>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</si>
  <si>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009 11406013130000430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</si>
  <si>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</si>
  <si>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163 11406020000000430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</si>
  <si>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</si>
  <si>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163 11406025050000430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</si>
  <si>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</si>
  <si>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163 11413050050000410</t>
  </si>
  <si>
    <t>ШТРАФЫ, САНКЦИИ, ВОЗМЕЩЕНИЕ УЩЕРБА</t>
  </si>
  <si>
    <t>000 11600000000000000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</si>
  <si>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</si>
  <si>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</si>
  <si>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</si>
  <si>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</si>
  <si>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006 11601053010000140</t>
  </si>
  <si>
    <t>439 11601053010000140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</si>
  <si>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</si>
  <si>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</si>
  <si>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006 11601063010000140</t>
  </si>
  <si>
    <t>439 11601063010000140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</si>
  <si>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</si>
  <si>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</si>
  <si>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006 11601073010000140</t>
  </si>
  <si>
    <t>439 11601073010000140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</si>
  <si>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</si>
  <si>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</si>
  <si>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031 11601083010000140</t>
  </si>
  <si>
    <t>439 11601083010000140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</si>
  <si>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</si>
  <si>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439 11601133010000140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</si>
  <si>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</si>
  <si>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439 11601143010000140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</si>
  <si>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</si>
  <si>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439 11601153010000140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</si>
  <si>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</si>
  <si>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439 11601173010000140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</si>
  <si>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</si>
  <si>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</si>
  <si>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</si>
  <si>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439 11601193010000140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</si>
  <si>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</si>
  <si>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</si>
  <si>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006 11601203010000140</t>
  </si>
  <si>
    <t>032 11601203010000140</t>
  </si>
  <si>
    <t>439 11601203010000140</t>
  </si>
  <si>
    <t>Денежные взыскания (штрафы) за нарушение законодательства Российской Федерации об основах конституционного строя Российской Федерации, о государственной власти Российской Федерации, о государственной службе Российской Федерации, о выборах и референдумах Российской Федерации, об Уполномоченном по правам человека в Российской Федерации</t>
  </si>
  <si>
    <t>009 11607000010000140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</si>
  <si>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</si>
  <si>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009 11607010050000140</t>
  </si>
  <si>
    <t>Денежные взыскания (штрафы) за нарушение законодательства Российской Федерации о государственном оборонном заказе</t>
  </si>
  <si>
    <t>000 11610000010000140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</si>
  <si>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</si>
  <si>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</si>
  <si>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076 11610123010000140</t>
  </si>
  <si>
    <t>000 11610123010051140</t>
  </si>
  <si>
    <t>076 11610123010051140</t>
  </si>
  <si>
    <t>188 11610123010051140</t>
  </si>
  <si>
    <t>Денежные взыскания (штрафы) за нарушение законодательства Российской Федерации об использовании атомной энергии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</si>
  <si>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</si>
  <si>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</si>
  <si>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</si>
  <si>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</si>
  <si>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</si>
  <si>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</si>
  <si>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</si>
  <si>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</si>
  <si>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</si>
  <si>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</si>
  <si>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</si>
  <si>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090 11701050050000180</t>
  </si>
  <si>
    <t>163 11701050050000180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</si>
  <si>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</si>
  <si>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</si>
  <si>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</si>
  <si>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090 20200000000000000</t>
  </si>
  <si>
    <t>Дотации бюджетам бюджетной системы Российской Федерации</t>
  </si>
  <si>
    <t>090 20210000000000150</t>
  </si>
  <si>
    <t>Дотации на выравнивание бюджетной обеспеченности</t>
  </si>
  <si>
    <t>090 20215001000000150</t>
  </si>
  <si>
    <t>Дотации бюджетам муниципальных районов на выравнивание бюджетной обеспеченности</t>
  </si>
  <si>
    <t>090 20215001050000150</t>
  </si>
  <si>
    <t>Дотации бюджетам на поддержку мер по обеспечению сбалансированности бюджетов</t>
  </si>
  <si>
    <t>090 20215002000000150</t>
  </si>
  <si>
    <t>Дотации бюджетам муниципальных районов на поддержку мер по обеспечению сбалансированности бюджетов</t>
  </si>
  <si>
    <t>090 20215002050000150</t>
  </si>
  <si>
    <t>Прочие дотации</t>
  </si>
  <si>
    <t>090 20219999000000150</t>
  </si>
  <si>
    <t>Прочие дотации бюджетам муниципальных районов</t>
  </si>
  <si>
    <t>090 20219999050000150</t>
  </si>
  <si>
    <t>Субсидии бюджетам бюджетной системы Российской Федерации (межбюджетные субсидии)</t>
  </si>
  <si>
    <t>090 20220000000000150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</si>
  <si>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</si>
  <si>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090 20225304050000150</t>
  </si>
  <si>
    <t>Субсидии бюджетам на реализацию мероприятий по обеспечению жильем молодых семей</t>
  </si>
  <si>
    <t>090 20225497000000150</t>
  </si>
  <si>
    <t>Субсидии бюджетам муниципальных районов на реализацию мероприятий по обеспечению жильем молодых семей</t>
  </si>
  <si>
    <t>090 20225497050000150</t>
  </si>
  <si>
    <t>Субсидия бюджетам на поддержку отрасли культуры</t>
  </si>
  <si>
    <t>090 20225519000000150</t>
  </si>
  <si>
    <t>Субсидия бюджетам муниципальных районов на поддержку отрасли культуры</t>
  </si>
  <si>
    <t>090 20225519050000150</t>
  </si>
  <si>
    <t>Прочие субсидии</t>
  </si>
  <si>
    <t>090 20229999000000150</t>
  </si>
  <si>
    <t>Прочие субсидии бюджетам муниципальных районов</t>
  </si>
  <si>
    <t>090 20229999050000150</t>
  </si>
  <si>
    <t>Субвенции бюджетам бюджетной системы Российской Федерации</t>
  </si>
  <si>
    <t>090 20230000000000150</t>
  </si>
  <si>
    <t>Субвенции местным бюджетам на выполнение передаваемых полномочий субъектов Российской Федерации</t>
  </si>
  <si>
    <t>090 20230024000000150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</si>
  <si>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</si>
  <si>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090 20230024050000150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</si>
  <si>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</si>
  <si>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090 20230029000000150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</si>
  <si>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</si>
  <si>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090 20230029050000150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</si>
  <si>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</si>
  <si>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</si>
  <si>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</si>
  <si>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090 20235082050000150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</si>
  <si>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</si>
  <si>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090 20235118000000150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</si>
  <si>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</si>
  <si>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090 20235118050000150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</si>
  <si>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</si>
  <si>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</si>
  <si>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</si>
  <si>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090 20235120050000150</t>
  </si>
  <si>
    <t>Иные межбюджетные трансферты</t>
  </si>
  <si>
    <t>090 20240000000000150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</si>
  <si>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</si>
  <si>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090 20240014000000150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</si>
  <si>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</si>
  <si>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090 20240014050000150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</si>
  <si>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</si>
  <si>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090 20245179000000150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</si>
  <si>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</si>
  <si>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090 20245179050000150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</si>
  <si>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</si>
  <si>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090 20245303000000150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</si>
  <si>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</si>
  <si>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090 20245303050000150</t>
  </si>
  <si>
    <t>Межбюджетные трансферты, передаваемые бюджетам на поддержку отрасли культуры</t>
  </si>
  <si>
    <t>090 20245519000000150</t>
  </si>
  <si>
    <t>Межбюджетные трансферты, передаваемые бюджетам муниципальных районов на поддержку отрасли культуры</t>
  </si>
  <si>
    <t>090 20245519050000150</t>
  </si>
  <si>
    <t>Прочие межбюджетные трансферты, передаваемые бюджетам</t>
  </si>
  <si>
    <t>090 20249999000000150</t>
  </si>
  <si>
    <t>Прочие межбюджетные трансферты, передаваемые бюджетам муниципальных районов</t>
  </si>
  <si>
    <t>090 20249999050000150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</si>
  <si>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</si>
  <si>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009 21800000000000000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</si>
  <si>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</si>
  <si>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</si>
  <si>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</si>
  <si>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009 21800000050000150</t>
  </si>
  <si>
    <t>Доходы бюджетов муниципальных районов от возврата организациями остатков субсидий прошлых лет</t>
  </si>
  <si>
    <t>009 21805000050000150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</si>
  <si>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</si>
  <si>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009 21860010050000150</t>
  </si>
  <si>
    <t>ВОЗВРАТ ОСТАТКОВ СУБСИДИЙ, СУБВЕНЦИЙ И ИНЫХ МЕЖБЮДЖЕТНЫХ ТРАНСФЕРТОВ, ИМЕЮЩИХ ЦЕЛЕВОЕ НАЗНАЧЕНИЕ, ПРОШЛЫХ ЛЕТ</t>
  </si>
  <si>
    <t>090 21900000000000000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</si>
  <si>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</si>
  <si>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090 21900000050000150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</si>
  <si>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</si>
  <si>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090 21960010050000150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</si>
  <si>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</si>
  <si>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</si>
  <si>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</si>
  <si>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</si>
  <si>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</si>
  <si>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</si>
  <si>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</si>
  <si>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</si>
  <si>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</si>
  <si>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</si>
  <si>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</si>
  <si>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</si>
  <si>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000 0100 0000000000 000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</si>
  <si>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</si>
  <si>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</si>
  <si>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</si>
  <si>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</si>
  <si>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</si>
  <si>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</si>
  <si>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</si>
  <si>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</si>
  <si>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Иные выплаты государственных (муниципальных) органов привлекаемым лицам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</si>
  <si>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</si>
  <si>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</si>
  <si>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</si>
  <si>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</si>
  <si>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Закупка энергетических ресурсов</t>
  </si>
  <si>
    <t>Социальное обеспечение и иные выплаты населению</t>
  </si>
  <si>
    <t>Публичные нормативные выплаты гражданам несоциального характера</t>
  </si>
  <si>
    <t>Иные выплаты населению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</si>
  <si>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</si>
  <si>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</si>
  <si>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</si>
  <si>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Межбюджетные трансферты</t>
  </si>
  <si>
    <t>Субвенции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</si>
  <si>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</si>
  <si>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</si>
  <si>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на возмещение недополученных доходов и (или) возмещение фактически понесенных затрат</t>
  </si>
  <si>
    <t>Субсидии (гранты в форме субсидий), подлежащие казначейскому сопровождению</t>
  </si>
  <si>
    <t>Иные бюджетные ассигнования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</si>
  <si>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</si>
  <si>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</si>
  <si>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</si>
  <si>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</si>
  <si>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</si>
  <si>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</si>
  <si>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Резервные средства</t>
  </si>
  <si>
    <t>Специальные расходы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</si>
  <si>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</si>
  <si>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</si>
  <si>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000 0102 0000000000 100</t>
  </si>
  <si>
    <t>000 0102 0000000000 120</t>
  </si>
  <si>
    <t>000 0102 0000000000 121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</si>
  <si>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</si>
  <si>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</si>
  <si>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</si>
  <si>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</si>
  <si>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</si>
  <si>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</si>
  <si>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</si>
  <si>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000 0103 0000000000 123</t>
  </si>
  <si>
    <t>000 0103 0000000000 129</t>
  </si>
  <si>
    <t>000 0103 0000000000 200</t>
  </si>
  <si>
    <t>000 0103 0000000000 240</t>
  </si>
  <si>
    <t>000 0103 0000000000 244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</si>
  <si>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</si>
  <si>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</si>
  <si>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</si>
  <si>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</si>
  <si>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</si>
  <si>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</si>
  <si>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</si>
  <si>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</si>
  <si>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</si>
  <si>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</si>
  <si>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000 0104 0000000000 247</t>
  </si>
  <si>
    <t>000 0104 0000000000 800</t>
  </si>
  <si>
    <t>000 0104 0000000000 850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</si>
  <si>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</si>
  <si>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</si>
  <si>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</si>
  <si>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</si>
  <si>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</si>
  <si>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</si>
  <si>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</si>
  <si>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</si>
  <si>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</si>
  <si>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</si>
  <si>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</si>
  <si>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</si>
  <si>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</si>
  <si>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</si>
  <si>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</si>
  <si>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</si>
  <si>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000 0106 0000000000 244</t>
  </si>
  <si>
    <t>000 0106 0000000000 247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</si>
  <si>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</si>
  <si>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</si>
  <si>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</si>
  <si>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</si>
  <si>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</si>
  <si>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000 0107 0000000000 800</t>
  </si>
  <si>
    <t>000 0107 0000000000 880</t>
  </si>
  <si>
    <t>Резервные фонды</t>
  </si>
  <si>
    <t>000 0111 0000000000 000</t>
  </si>
  <si>
    <t>000 0111 0000000000 800</t>
  </si>
  <si>
    <t>000 0111 0000000000 870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</si>
  <si>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</si>
  <si>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</si>
  <si>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</si>
  <si>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</si>
  <si>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</si>
  <si>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000 0113 0000000000 112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</si>
  <si>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</si>
  <si>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</si>
  <si>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</si>
  <si>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</si>
  <si>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</si>
  <si>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</si>
  <si>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</si>
  <si>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000 0113 0000000000 244</t>
  </si>
  <si>
    <t>000 0113 0000000000 247</t>
  </si>
  <si>
    <t>000 0113 0000000000 300</t>
  </si>
  <si>
    <t>000 0113 0000000000 330</t>
  </si>
  <si>
    <t>000 0113 0000000000 360</t>
  </si>
  <si>
    <t>000 0113 0000000000 400</t>
  </si>
  <si>
    <t>000 0113 0000000000 410</t>
  </si>
  <si>
    <t>000 0113 0000000000 412</t>
  </si>
  <si>
    <t>000 0113 0000000000 500</t>
  </si>
  <si>
    <t>000 0113 0000000000 530</t>
  </si>
  <si>
    <t>000 0113 0000000000 600</t>
  </si>
  <si>
    <t>000 0113 0000000000 630</t>
  </si>
  <si>
    <t>000 0113 0000000000 631</t>
  </si>
  <si>
    <t>000 0113 0000000000 632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</si>
  <si>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</si>
  <si>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</si>
  <si>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</si>
  <si>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</si>
  <si>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</si>
  <si>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</si>
  <si>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</si>
  <si>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000 0113 0000000000 870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</si>
  <si>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</si>
  <si>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</si>
  <si>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</si>
  <si>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</si>
  <si>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000 0203 0000000000 500</t>
  </si>
  <si>
    <t>000 0203 0000000000 530</t>
  </si>
  <si>
    <t>НАЦИОНАЛЬНАЯ БЕЗОПАСНОСТЬ И ПРАВООХРАНИТЕЛЬНАЯ ДЕЯТЕЛЬНОСТЬ</t>
  </si>
  <si>
    <t>000 0300 0000000000 000</t>
  </si>
  <si>
    <t>Субсидии бюджетным учреждениям</t>
  </si>
  <si>
    <t>Субсидии бюджетным учреждениям на иные цели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</si>
  <si>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</si>
  <si>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</si>
  <si>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</si>
  <si>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</si>
  <si>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</si>
  <si>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</si>
  <si>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</si>
  <si>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</si>
  <si>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</si>
  <si>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000 0310 0000000000 247</t>
  </si>
  <si>
    <t>000 0310 0000000000 500</t>
  </si>
  <si>
    <t>000 0310 0000000000 540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</si>
  <si>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</si>
  <si>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</si>
  <si>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</si>
  <si>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</si>
  <si>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</si>
  <si>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000 0314 0000000000 300</t>
  </si>
  <si>
    <t>000 0314 0000000000 360</t>
  </si>
  <si>
    <t>000 0314 0000000000 600</t>
  </si>
  <si>
    <t>000 0314 0000000000 610</t>
  </si>
  <si>
    <t>000 0314 0000000000 612</t>
  </si>
  <si>
    <t>НАЦИОНАЛЬНАЯ ЭКОНОМИКА</t>
  </si>
  <si>
    <t>000 0400 0000000000 000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</si>
  <si>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</si>
  <si>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</si>
  <si>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</si>
  <si>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</si>
  <si>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</si>
  <si>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</si>
  <si>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</si>
  <si>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</si>
  <si>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</si>
  <si>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</si>
  <si>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</si>
  <si>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</si>
  <si>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</si>
  <si>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000 0405 0000000000 247</t>
  </si>
  <si>
    <t>000 0405 0000000000 300</t>
  </si>
  <si>
    <t>000 0405 0000000000 360</t>
  </si>
  <si>
    <t>Водное хозяйство</t>
  </si>
  <si>
    <t>000 0406 0000000000 000</t>
  </si>
  <si>
    <t>000 0406 0000000000 200</t>
  </si>
  <si>
    <t>000 0406 0000000000 240</t>
  </si>
  <si>
    <t>000 0406 0000000000 244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</si>
  <si>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</si>
  <si>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</si>
  <si>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</si>
  <si>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</si>
  <si>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</si>
  <si>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</si>
  <si>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</si>
  <si>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</si>
  <si>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</si>
  <si>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</si>
  <si>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</si>
  <si>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</si>
  <si>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</si>
  <si>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</si>
  <si>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000 0409 0000000000 540</t>
  </si>
  <si>
    <t>Связь и информатика</t>
  </si>
  <si>
    <t>000 0410 0000000000 000</t>
  </si>
  <si>
    <t>000 0410 0000000000 200</t>
  </si>
  <si>
    <t>000 0410 0000000000 240</t>
  </si>
  <si>
    <t>000 0410 0000000000 244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</si>
  <si>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</si>
  <si>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</si>
  <si>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</si>
  <si>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</si>
  <si>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</si>
  <si>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</si>
  <si>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</si>
  <si>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</si>
  <si>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000 0412 0000000000 813</t>
  </si>
  <si>
    <t>ЖИЛИЩНО-КОММУНАЛЬНОЕ ХОЗЯЙСТВО</t>
  </si>
  <si>
    <t>000 0500 0000000000 000</t>
  </si>
  <si>
    <t>Закупка товаров, работ и услуг в целях капитального ремонта государственного (муниципального) имущества</t>
  </si>
  <si>
    <t>Коммунальное хозяйство</t>
  </si>
  <si>
    <t>000 0502 0000000000 000</t>
  </si>
  <si>
    <t>000 0502 0000000000 800</t>
  </si>
  <si>
    <t>000 0502 0000000000 810</t>
  </si>
  <si>
    <t>000 0502 0000000000 811</t>
  </si>
  <si>
    <t>Благоустройство</t>
  </si>
  <si>
    <t>000 0503 0000000000 000</t>
  </si>
  <si>
    <t>000 0503 0000000000 500</t>
  </si>
  <si>
    <t>000 0503 0000000000 540</t>
  </si>
  <si>
    <t>Другие вопросы в области жилищно-коммунального хозяйства</t>
  </si>
  <si>
    <t>000 0505 0000000000 000</t>
  </si>
  <si>
    <t>000 0505 0000000000 200</t>
  </si>
  <si>
    <t>000 0505 0000000000 240</t>
  </si>
  <si>
    <t>000 0505 0000000000 243</t>
  </si>
  <si>
    <t>000 0505 0000000000 244</t>
  </si>
  <si>
    <t>000 0505 0000000000 500</t>
  </si>
  <si>
    <t>000 0505 0000000000 540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</si>
  <si>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</si>
  <si>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</si>
  <si>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</si>
  <si>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</si>
  <si>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</si>
  <si>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000 0603 0000000000 110</t>
  </si>
  <si>
    <t>000 0603 0000000000 111</t>
  </si>
  <si>
    <t>000 0603 0000000000 119</t>
  </si>
  <si>
    <t>000 0603 0000000000 200</t>
  </si>
  <si>
    <t>000 0603 0000000000 240</t>
  </si>
  <si>
    <t>000 0603 0000000000 244</t>
  </si>
  <si>
    <t>Другие вопросы в области охраны окружающей среды</t>
  </si>
  <si>
    <t>000 0605 0000000000 000</t>
  </si>
  <si>
    <t>000 0605 0000000000 200</t>
  </si>
  <si>
    <t>000 0605 0000000000 240</t>
  </si>
  <si>
    <t>000 0605 0000000000 244</t>
  </si>
  <si>
    <t>ОБРАЗОВАНИЕ</t>
  </si>
  <si>
    <t>000 0700 0000000000 000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</si>
  <si>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</si>
  <si>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</si>
  <si>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</si>
  <si>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автономным учреждениям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</si>
  <si>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</si>
  <si>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 на иные цели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</si>
  <si>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</si>
  <si>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</si>
  <si>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</si>
  <si>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Дошкольное образование</t>
  </si>
  <si>
    <t>000 0701 0000000000 000</t>
  </si>
  <si>
    <t>000 0701 0000000000 600</t>
  </si>
  <si>
    <t>000 0701 0000000000 610</t>
  </si>
  <si>
    <t>000 0701 0000000000 611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</si>
  <si>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</si>
  <si>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</si>
  <si>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</si>
  <si>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</si>
  <si>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</si>
  <si>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</si>
  <si>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000 0702 0000000000 600</t>
  </si>
  <si>
    <t>000 0702 0000000000 610</t>
  </si>
  <si>
    <t>000 0702 0000000000 611</t>
  </si>
  <si>
    <t>000 0702 0000000000 612</t>
  </si>
  <si>
    <t>000 0702 0000000000 620</t>
  </si>
  <si>
    <t>000 0702 0000000000 621</t>
  </si>
  <si>
    <t>000 0702 0000000000 622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</si>
  <si>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</si>
  <si>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</si>
  <si>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</si>
  <si>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</si>
  <si>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</si>
  <si>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</si>
  <si>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000 0703 0000000000 614</t>
  </si>
  <si>
    <t>000 0703 0000000000 615</t>
  </si>
  <si>
    <t>000 0703 0000000000 620</t>
  </si>
  <si>
    <t>000 0703 0000000000 621</t>
  </si>
  <si>
    <t>000 0703 0000000000 624</t>
  </si>
  <si>
    <t>000 0703 0000000000 625</t>
  </si>
  <si>
    <t>000 0703 0000000000 630</t>
  </si>
  <si>
    <t>000 0703 0000000000 635</t>
  </si>
  <si>
    <t>000 0703 0000000000 800</t>
  </si>
  <si>
    <t>000 0703 0000000000 810</t>
  </si>
  <si>
    <t>000 0703 0000000000 816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</si>
  <si>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</si>
  <si>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</si>
  <si>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</si>
  <si>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</si>
  <si>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</si>
  <si>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000 0707 0000000000 300</t>
  </si>
  <si>
    <t>000 0707 0000000000 360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</si>
  <si>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</si>
  <si>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</si>
  <si>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</si>
  <si>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</si>
  <si>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</si>
  <si>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</si>
  <si>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</si>
  <si>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</si>
  <si>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</si>
  <si>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000 0709 0000000000 112</t>
  </si>
  <si>
    <t>000 0709 0000000000 119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</si>
  <si>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</si>
  <si>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</si>
  <si>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</si>
  <si>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</si>
  <si>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</si>
  <si>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</si>
  <si>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000 0709 0000000000 243</t>
  </si>
  <si>
    <t>000 0709 0000000000 244</t>
  </si>
  <si>
    <t>000 0709 0000000000 247</t>
  </si>
  <si>
    <t>000 0709 0000000000 600</t>
  </si>
  <si>
    <t>000 0709 0000000000 610</t>
  </si>
  <si>
    <t>000 0709 0000000000 611</t>
  </si>
  <si>
    <t>000 0709 0000000000 612</t>
  </si>
  <si>
    <t>000 0709 0000000000 620</t>
  </si>
  <si>
    <t>000 0709 0000000000 621</t>
  </si>
  <si>
    <t>000 0709 0000000000 800</t>
  </si>
  <si>
    <t>000 0709 0000000000 850</t>
  </si>
  <si>
    <t>000 0709 0000000000 851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</si>
  <si>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</si>
  <si>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</si>
  <si>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</si>
  <si>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</si>
  <si>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</si>
  <si>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</si>
  <si>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</si>
  <si>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</si>
  <si>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</si>
  <si>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</si>
  <si>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</si>
  <si>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</si>
  <si>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</si>
  <si>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</si>
  <si>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</si>
  <si>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</si>
  <si>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</si>
  <si>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</si>
  <si>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</si>
  <si>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</si>
  <si>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</si>
  <si>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</si>
  <si>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</si>
  <si>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</si>
  <si>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</si>
  <si>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</si>
  <si>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000 0804 0000000000 244</t>
  </si>
  <si>
    <t>000 0804 0000000000 247</t>
  </si>
  <si>
    <t>000 0804 0000000000 600</t>
  </si>
  <si>
    <t>000 0804 0000000000 610</t>
  </si>
  <si>
    <t>000 0804 0000000000 612</t>
  </si>
  <si>
    <t>000 0804 0000000000 800</t>
  </si>
  <si>
    <t>000 0804 0000000000 850</t>
  </si>
  <si>
    <t>000 0804 0000000000 852</t>
  </si>
  <si>
    <t>ЗДРАВООХРАНЕНИЕ</t>
  </si>
  <si>
    <t>000 0900 0000000000 000</t>
  </si>
  <si>
    <t>Другие вопросы в области здравоохранения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</si>
  <si>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</si>
  <si>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</si>
  <si>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</si>
  <si>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</si>
  <si>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</si>
  <si>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000 0909 0000000000 360</t>
  </si>
  <si>
    <t>СОЦИАЛЬНАЯ ПОЛИТИКА</t>
  </si>
  <si>
    <t>000 1000 0000000000 000</t>
  </si>
  <si>
    <t>Публичные нормативные социальные выплаты гражданам</t>
  </si>
  <si>
    <t>Иные пенсии, социальные доплаты к пенсиям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</si>
  <si>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</si>
  <si>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</si>
  <si>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Субсидии гражданам на приобретение жилья</t>
  </si>
  <si>
    <t>Пенсионное обеспечение</t>
  </si>
  <si>
    <t>000 1001 0000000000 000</t>
  </si>
  <si>
    <t>000 1001 0000000000 300</t>
  </si>
  <si>
    <t>000 1001 0000000000 310</t>
  </si>
  <si>
    <t>000 1001 0000000000 312</t>
  </si>
  <si>
    <t>Социальное обеспечение населения</t>
  </si>
  <si>
    <t>000 1003 0000000000 000</t>
  </si>
  <si>
    <t>000 1003 0000000000 100</t>
  </si>
  <si>
    <t>000 1003 0000000000 110</t>
  </si>
  <si>
    <t>000 1003 0000000000 111</t>
  </si>
  <si>
    <t>000 1003 0000000000 119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</si>
  <si>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</si>
  <si>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</si>
  <si>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</si>
  <si>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</si>
  <si>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</si>
  <si>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</si>
  <si>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000 1003 0000000000 322</t>
  </si>
  <si>
    <t>000 1003 0000000000 400</t>
  </si>
  <si>
    <t>000 1003 0000000000 410</t>
  </si>
  <si>
    <t>000 1003 0000000000 412</t>
  </si>
  <si>
    <t>000 1003 0000000000 500</t>
  </si>
  <si>
    <t>000 1003 0000000000 540</t>
  </si>
  <si>
    <t>000 1003 0000000000 600</t>
  </si>
  <si>
    <t>000 1003 0000000000 610</t>
  </si>
  <si>
    <t>000 1003 0000000000 611</t>
  </si>
  <si>
    <t>000 1003 0000000000 612</t>
  </si>
  <si>
    <t>000 1003 0000000000 620</t>
  </si>
  <si>
    <t>000 1003 0000000000 621</t>
  </si>
  <si>
    <t>000 1003 0000000000 622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</si>
  <si>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</si>
  <si>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</si>
  <si>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</si>
  <si>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</si>
  <si>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</si>
  <si>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</si>
  <si>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000 1004 0000000000 320</t>
  </si>
  <si>
    <t>000 1004 0000000000 321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</si>
  <si>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</si>
  <si>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</si>
  <si>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</si>
  <si>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</si>
  <si>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</si>
  <si>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</si>
  <si>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</si>
  <si>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</si>
  <si>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</si>
  <si>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ФИЗИЧЕСКАЯ КУЛЬТУРА И СПОРТ</t>
  </si>
  <si>
    <t>000 1100 0000000000 000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</si>
  <si>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</si>
  <si>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</si>
  <si>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</si>
  <si>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</si>
  <si>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</si>
  <si>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000 1102 0000000000 620</t>
  </si>
  <si>
    <t>000 1102 0000000000 621</t>
  </si>
  <si>
    <t>000 1102 0000000000 622</t>
  </si>
  <si>
    <t>Спорт высших достижений</t>
  </si>
  <si>
    <t>000 1103 0000000000 000</t>
  </si>
  <si>
    <t>000 1103 0000000000 600</t>
  </si>
  <si>
    <t>000 1103 0000000000 610</t>
  </si>
  <si>
    <t>000 1103 0000000000 611</t>
  </si>
  <si>
    <t>000 1103 0000000000 612</t>
  </si>
  <si>
    <t>ОБСЛУЖИВАНИЕ ГОСУДАРСТВЕННОГО (МУНИЦИПАЛЬНОГО) ДОЛГА</t>
  </si>
  <si>
    <t>000 1300 0000000000 000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</si>
  <si>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</si>
  <si>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</si>
  <si>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внутреннего долга</t>
  </si>
  <si>
    <t>000 1301 0000000000 000</t>
  </si>
  <si>
    <t>000 1301 0000000000 700</t>
  </si>
  <si>
    <t>000 1301 0000000000 730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</si>
  <si>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</si>
  <si>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</si>
  <si>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</si>
  <si>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</si>
  <si>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</si>
  <si>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</si>
  <si>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000 1401 0000000000 510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</si>
  <si>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</si>
  <si>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</si>
  <si>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</si>
  <si>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</si>
  <si>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000 1403 0000000000 540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</si>
  <si>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</si>
  <si>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</si>
  <si>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</si>
  <si>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</si>
  <si>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</si>
  <si>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</si>
  <si>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</si>
  <si>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</si>
  <si>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</si>
  <si>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</si>
  <si>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</si>
  <si>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</si>
  <si>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090 01030100050000710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</si>
  <si>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</si>
  <si>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090 01030100050000810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</si>
  <si>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</si>
  <si>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</si>
  <si>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</si>
  <si>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</si>
  <si>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</si>
  <si>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</si>
  <si>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муниципальных районов</t>
  </si>
  <si>
    <t>090 01050201050000510</t>
  </si>
  <si>
    <t>уменьшение остатков средств, всего</t>
  </si>
  <si>
    <t>720</t>
  </si>
  <si>
    <t>Уменьшение прочих остатков денежных средств бюджетов муниципальных районов</t>
  </si>
  <si>
    <t>090 01050201050000610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</si>
  <si>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</si>
  <si>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</si>
  <si>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</si>
  <si>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</si>
  <si>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</si>
  <si>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</si>
  <si>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</si>
  <si>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</si>
  <si>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</si>
  <si>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</si>
  <si>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</si>
  <si>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</si>
  <si>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</si>
  <si>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</si>
  <si>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</si>
  <si>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</si>
  <si>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</si>
  <si>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</si>
  <si>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</si>
  <si>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</si>
  <si>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</si>
  <si>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</si>
  <si>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</si>
  <si>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</si>
  <si>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</si>
  <si>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</si>
  <si>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</si>
  <si>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</si>
  <si>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</si>
  <si>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</si>
  <si>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</si>
  <si>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</si>
  <si>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</si>
  <si>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</si>
  <si>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</si>
  <si>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</si>
  <si>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</si>
  <si>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</si>
  <si>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</si>
  <si>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000 01 06 05 02 00 0000 600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</si>
  <si>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</si>
  <si>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000 01 06 05 02 05 0000 640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</si>
  <si>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</si>
  <si>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</si>
  <si>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другим бюджетам бюджетной системы Российской Федерации в валюте Российской Федерации</t>
  </si>
  <si>
    <t>000 01 06 05 02 00 0000 500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</si>
  <si>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</si>
  <si>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000 01 06 05 02 05 0000 540</t>
  </si>
  <si>
    <t>Руководитель</t>
  </si>
  <si>
    <t>И.А.Виленская</t>
  </si>
  <si>
    <t>Начальник отдела учета и отчетности</t>
  </si>
  <si>
    <t>Т.А.Шалёва</t>
  </si>
  <si>
    <t>000 0106 0000000000 852</t>
  </si>
  <si>
    <t>Районный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</si>
</sst>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4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8" fillId="0" borderId="37" xfId="1" applyNumberFormat="1" applyFont="1" applyFill="1" applyBorder="1" applyAlignment="1">
      <alignment horizontal="left" wrapText="1" readingOrder="1"/>
    </xf>
    <xf numFmtId="0" fontId="8" fillId="0" borderId="37" xfId="1" applyNumberFormat="1" applyFont="1" applyFill="1" applyBorder="1" applyAlignment="1">
      <alignment horizontal="center" wrapText="1" readingOrder="1"/>
    </xf>
    <xf numFmtId="49" fontId="9" fillId="0" borderId="30" xfId="0" applyNumberFormat="1" applyFont="1" applyBorder="1" applyAlignment="1" applyProtection="1">
      <alignment horizontal="left" vertical="center" wrapText="1"/>
    </xf>
    <xf numFmtId="49" fontId="9" fillId="0" borderId="30" xfId="0" applyNumberFormat="1" applyFont="1" applyBorder="1" applyAlignment="1" applyProtection="1">
      <alignment horizontal="center" vertical="center" wrapText="1"/>
    </xf>
    <xf numFmtId="0" fontId="10" fillId="0" borderId="37" xfId="1" applyNumberFormat="1" applyFont="1" applyFill="1" applyBorder="1" applyAlignment="1">
      <alignment horizontal="left" wrapText="1" readingOrder="1"/>
    </xf>
    <xf numFmtId="0" fontId="10" fillId="0" borderId="37" xfId="1" applyNumberFormat="1" applyFont="1" applyFill="1" applyBorder="1" applyAlignment="1">
      <alignment horizontal="center" wrapText="1" readingOrder="1"/>
    </xf>
    <xf numFmtId="0" fontId="11" fillId="0" borderId="0" xfId="0" applyFont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" fontId="12" fillId="0" borderId="30" xfId="0" applyNumberFormat="1" applyFont="1" applyBorder="1" applyAlignment="1" applyProtection="1">
      <alignment horizontal="right" vertical="center"/>
    </xf>
    <xf numFmtId="4" fontId="13" fillId="0" borderId="3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3"/>
  <sheetViews>
    <sheetView showGridLines="0" tabSelected="1" workbookViewId="0">
      <selection activeCell="G25" sqref="G25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51" t="s">
        <v>0</v>
      </c>
      <c r="B1" s="51"/>
      <c r="C1" s="51"/>
      <c r="D1" s="51"/>
      <c r="E1" s="51"/>
      <c r="F1" s="51"/>
      <c r="G1" s="51"/>
      <c r="H1" s="51"/>
      <c r="I1" s="1"/>
      <c r="J1" s="1"/>
    </row>
    <row r="2" spans="1:10" ht="16.899999999999999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2"/>
      <c r="J2" s="3"/>
    </row>
    <row r="3" spans="1:10" ht="16.899999999999999" customHeight="1" x14ac:dyDescent="0.25">
      <c r="A3" s="51" t="s">
        <v>2</v>
      </c>
      <c r="B3" s="51"/>
      <c r="C3" s="51"/>
      <c r="D3" s="51"/>
      <c r="E3" s="51"/>
      <c r="F3" s="51"/>
      <c r="G3" s="51"/>
      <c r="H3" s="51"/>
      <c r="I3" s="4"/>
      <c r="J3" s="5" t="s">
        <v>3</v>
      </c>
    </row>
    <row r="4" spans="1:10" ht="16.899999999999999" customHeight="1" x14ac:dyDescent="0.25">
      <c r="A4" s="51" t="s">
        <v>4</v>
      </c>
      <c r="B4" s="51"/>
      <c r="C4" s="51"/>
      <c r="D4" s="51"/>
      <c r="E4" s="51"/>
      <c r="F4" s="51"/>
      <c r="G4" s="51"/>
      <c r="H4" s="51"/>
      <c r="I4" s="6" t="s">
        <v>5</v>
      </c>
      <c r="J4" s="7" t="s">
        <v>6</v>
      </c>
    </row>
    <row r="5" spans="1:10" x14ac:dyDescent="0.2">
      <c r="A5" s="52" t="s">
        <v>8</v>
      </c>
      <c r="B5" s="52"/>
      <c r="C5" s="52"/>
      <c r="D5" s="52"/>
      <c r="E5" s="52"/>
      <c r="F5" s="52"/>
      <c r="G5" s="52"/>
      <c r="H5" s="52"/>
      <c r="I5" s="9" t="s">
        <v>7</v>
      </c>
      <c r="J5" s="10" t="s">
        <v>9</v>
      </c>
    </row>
    <row r="6" spans="1:10" ht="30.75" customHeight="1" x14ac:dyDescent="0.2">
      <c r="A6" s="60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21</v>
      </c>
    </row>
    <row r="7" spans="1:10" ht="30.75" customHeight="1" x14ac:dyDescent="0.2">
      <c r="A7" s="60"/>
      <c r="B7" s="61" t="s">
        <v>939</v>
      </c>
      <c r="C7" s="62"/>
      <c r="D7" s="62"/>
      <c r="E7" s="62"/>
      <c r="F7" s="62"/>
      <c r="G7" s="62"/>
      <c r="H7" s="62"/>
      <c r="I7" s="9" t="s">
        <v>12</v>
      </c>
      <c r="J7" s="12"/>
    </row>
    <row r="8" spans="1:10" x14ac:dyDescent="0.2">
      <c r="A8" s="9" t="s">
        <v>13</v>
      </c>
      <c r="B8" s="53" t="s">
        <v>18</v>
      </c>
      <c r="C8" s="53"/>
      <c r="D8" s="53"/>
      <c r="E8" s="53"/>
      <c r="F8" s="53"/>
      <c r="G8" s="53"/>
      <c r="H8" s="53"/>
      <c r="I8" s="9" t="s">
        <v>14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 x14ac:dyDescent="0.25">
      <c r="A11" s="51" t="s">
        <v>17</v>
      </c>
      <c r="B11" s="51"/>
      <c r="C11" s="51"/>
      <c r="D11" s="51"/>
      <c r="E11" s="51"/>
      <c r="F11" s="51"/>
      <c r="G11" s="51"/>
      <c r="H11" s="51"/>
      <c r="I11" s="51"/>
      <c r="J11" s="16"/>
    </row>
    <row r="12" spans="1:10" ht="13.5" customHeight="1" x14ac:dyDescent="0.2">
      <c r="A12" s="54" t="s">
        <v>24</v>
      </c>
      <c r="B12" s="57" t="s">
        <v>25</v>
      </c>
      <c r="C12" s="69" t="s">
        <v>26</v>
      </c>
      <c r="D12" s="70"/>
      <c r="E12" s="68" t="s">
        <v>27</v>
      </c>
      <c r="F12" s="87" t="s">
        <v>28</v>
      </c>
      <c r="G12" s="88"/>
      <c r="H12" s="88"/>
      <c r="I12" s="89"/>
      <c r="J12" s="79" t="s">
        <v>29</v>
      </c>
    </row>
    <row r="13" spans="1:10" ht="9.9499999999999993" customHeight="1" x14ac:dyDescent="0.2">
      <c r="A13" s="55"/>
      <c r="B13" s="58"/>
      <c r="C13" s="71"/>
      <c r="D13" s="72"/>
      <c r="E13" s="66"/>
      <c r="F13" s="65" t="s">
        <v>30</v>
      </c>
      <c r="G13" s="65" t="s">
        <v>31</v>
      </c>
      <c r="H13" s="65" t="s">
        <v>32</v>
      </c>
      <c r="I13" s="82" t="s">
        <v>33</v>
      </c>
      <c r="J13" s="80"/>
    </row>
    <row r="14" spans="1:10" ht="9.9499999999999993" customHeight="1" x14ac:dyDescent="0.2">
      <c r="A14" s="55"/>
      <c r="B14" s="58"/>
      <c r="C14" s="71"/>
      <c r="D14" s="72"/>
      <c r="E14" s="66"/>
      <c r="F14" s="66"/>
      <c r="G14" s="85"/>
      <c r="H14" s="85"/>
      <c r="I14" s="83"/>
      <c r="J14" s="80"/>
    </row>
    <row r="15" spans="1:10" ht="9.9499999999999993" customHeight="1" x14ac:dyDescent="0.2">
      <c r="A15" s="55"/>
      <c r="B15" s="58"/>
      <c r="C15" s="71"/>
      <c r="D15" s="72"/>
      <c r="E15" s="66"/>
      <c r="F15" s="66"/>
      <c r="G15" s="85"/>
      <c r="H15" s="85"/>
      <c r="I15" s="83"/>
      <c r="J15" s="80"/>
    </row>
    <row r="16" spans="1:10" ht="9.9499999999999993" customHeight="1" x14ac:dyDescent="0.2">
      <c r="A16" s="55"/>
      <c r="B16" s="58"/>
      <c r="C16" s="71"/>
      <c r="D16" s="72"/>
      <c r="E16" s="66"/>
      <c r="F16" s="66"/>
      <c r="G16" s="85"/>
      <c r="H16" s="85"/>
      <c r="I16" s="83"/>
      <c r="J16" s="80"/>
    </row>
    <row r="17" spans="1:10" ht="9.9499999999999993" customHeight="1" x14ac:dyDescent="0.2">
      <c r="A17" s="55"/>
      <c r="B17" s="58"/>
      <c r="C17" s="71"/>
      <c r="D17" s="72"/>
      <c r="E17" s="66"/>
      <c r="F17" s="66"/>
      <c r="G17" s="85"/>
      <c r="H17" s="85"/>
      <c r="I17" s="83"/>
      <c r="J17" s="80"/>
    </row>
    <row r="18" spans="1:10" ht="19.5" customHeight="1" x14ac:dyDescent="0.2">
      <c r="A18" s="56"/>
      <c r="B18" s="59"/>
      <c r="C18" s="73"/>
      <c r="D18" s="74"/>
      <c r="E18" s="67"/>
      <c r="F18" s="67"/>
      <c r="G18" s="86"/>
      <c r="H18" s="86"/>
      <c r="I18" s="84"/>
      <c r="J18" s="81"/>
    </row>
    <row r="19" spans="1:10" ht="14.25" customHeight="1" x14ac:dyDescent="0.2">
      <c r="A19" s="17">
        <v>1</v>
      </c>
      <c r="B19" s="18">
        <v>2</v>
      </c>
      <c r="C19" s="63">
        <v>3</v>
      </c>
      <c r="D19" s="64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75" t="s">
        <v>43</v>
      </c>
      <c r="D20" s="76"/>
      <c r="E20" s="25">
        <v>1819498615.6300001</v>
      </c>
      <c r="F20" s="25">
        <v>1262443297.96</v>
      </c>
      <c r="G20" s="25" t="s">
        <v>42</v>
      </c>
      <c r="H20" s="25" t="s">
        <v>42</v>
      </c>
      <c r="I20" s="25">
        <v>1262443297.96</v>
      </c>
      <c r="J20" s="25">
        <f>E20-I20</f>
        <v>557055317.67000008</v>
      </c>
    </row>
    <row r="21" spans="1:10" x14ac:dyDescent="0.2">
      <c r="A21" s="26" t="s">
        <v>45</v>
      </c>
      <c r="B21" s="27"/>
      <c r="C21" s="77"/>
      <c r="D21" s="78"/>
      <c r="E21" s="28"/>
      <c r="F21" s="28"/>
      <c r="G21" s="28"/>
      <c r="H21" s="28"/>
      <c r="I21" s="28"/>
      <c r="J21" s="25">
        <f t="shared" ref="J21:J84" si="0">E21-I21</f>
        <v>0</v>
      </c>
    </row>
    <row r="22" spans="1:10" x14ac:dyDescent="0.2">
      <c r="A22" s="26" t="s">
        <v>46</v>
      </c>
      <c r="B22" s="27" t="s">
        <v>41</v>
      </c>
      <c r="C22" s="77" t="s">
        <v>47</v>
      </c>
      <c r="D22" s="78"/>
      <c r="E22" s="28">
        <v>181288100</v>
      </c>
      <c r="F22" s="28">
        <v>125536342.79000001</v>
      </c>
      <c r="G22" s="28" t="s">
        <v>42</v>
      </c>
      <c r="H22" s="28" t="s">
        <v>42</v>
      </c>
      <c r="I22" s="28">
        <v>125536342.79000001</v>
      </c>
      <c r="J22" s="25">
        <f t="shared" si="0"/>
        <v>55751757.209999993</v>
      </c>
    </row>
    <row r="23" spans="1:10" x14ac:dyDescent="0.2">
      <c r="A23" s="26" t="s">
        <v>48</v>
      </c>
      <c r="B23" s="27" t="s">
        <v>41</v>
      </c>
      <c r="C23" s="77" t="s">
        <v>49</v>
      </c>
      <c r="D23" s="78"/>
      <c r="E23" s="28">
        <v>110567440</v>
      </c>
      <c r="F23" s="28">
        <v>74325172.549999997</v>
      </c>
      <c r="G23" s="28" t="s">
        <v>42</v>
      </c>
      <c r="H23" s="28" t="s">
        <v>42</v>
      </c>
      <c r="I23" s="28">
        <v>74325172.549999997</v>
      </c>
      <c r="J23" s="25">
        <f t="shared" si="0"/>
        <v>36242267.450000003</v>
      </c>
    </row>
    <row r="24" spans="1:10" x14ac:dyDescent="0.2">
      <c r="A24" s="26" t="s">
        <v>50</v>
      </c>
      <c r="B24" s="27" t="s">
        <v>41</v>
      </c>
      <c r="C24" s="77" t="s">
        <v>51</v>
      </c>
      <c r="D24" s="78"/>
      <c r="E24" s="28">
        <v>3526000</v>
      </c>
      <c r="F24" s="28">
        <v>2874559.97</v>
      </c>
      <c r="G24" s="28" t="s">
        <v>42</v>
      </c>
      <c r="H24" s="28" t="s">
        <v>42</v>
      </c>
      <c r="I24" s="28">
        <v>2874559.97</v>
      </c>
      <c r="J24" s="25">
        <f t="shared" si="0"/>
        <v>651440.0299999998</v>
      </c>
    </row>
    <row r="25" spans="1:10" ht="33.75" x14ac:dyDescent="0.2">
      <c r="A25" s="26" t="s">
        <v>52</v>
      </c>
      <c r="B25" s="27" t="s">
        <v>41</v>
      </c>
      <c r="C25" s="77" t="s">
        <v>53</v>
      </c>
      <c r="D25" s="78"/>
      <c r="E25" s="28">
        <v>3526000</v>
      </c>
      <c r="F25" s="28">
        <v>2874559.97</v>
      </c>
      <c r="G25" s="28" t="s">
        <v>42</v>
      </c>
      <c r="H25" s="28" t="s">
        <v>42</v>
      </c>
      <c r="I25" s="28">
        <v>2874559.97</v>
      </c>
      <c r="J25" s="25">
        <f t="shared" si="0"/>
        <v>651440.0299999998</v>
      </c>
    </row>
    <row r="26" spans="1:10" ht="45" x14ac:dyDescent="0.2">
      <c r="A26" s="26" t="s">
        <v>54</v>
      </c>
      <c r="B26" s="27" t="s">
        <v>41</v>
      </c>
      <c r="C26" s="77" t="s">
        <v>55</v>
      </c>
      <c r="D26" s="78"/>
      <c r="E26" s="28">
        <v>3526000</v>
      </c>
      <c r="F26" s="28">
        <v>2874559.97</v>
      </c>
      <c r="G26" s="28" t="s">
        <v>42</v>
      </c>
      <c r="H26" s="28" t="s">
        <v>42</v>
      </c>
      <c r="I26" s="28">
        <v>2874559.97</v>
      </c>
      <c r="J26" s="25">
        <f t="shared" si="0"/>
        <v>651440.0299999998</v>
      </c>
    </row>
    <row r="27" spans="1:10" x14ac:dyDescent="0.2">
      <c r="A27" s="26" t="s">
        <v>56</v>
      </c>
      <c r="B27" s="27" t="s">
        <v>41</v>
      </c>
      <c r="C27" s="77" t="s">
        <v>57</v>
      </c>
      <c r="D27" s="78"/>
      <c r="E27" s="28">
        <v>107041440</v>
      </c>
      <c r="F27" s="28">
        <v>71450612.579999998</v>
      </c>
      <c r="G27" s="28" t="s">
        <v>42</v>
      </c>
      <c r="H27" s="28" t="s">
        <v>42</v>
      </c>
      <c r="I27" s="28">
        <v>71450612.579999998</v>
      </c>
      <c r="J27" s="25">
        <f t="shared" si="0"/>
        <v>35590827.420000002</v>
      </c>
    </row>
    <row r="28" spans="1:10" ht="56.25" x14ac:dyDescent="0.2">
      <c r="A28" s="29" t="s">
        <v>58</v>
      </c>
      <c r="B28" s="27" t="s">
        <v>41</v>
      </c>
      <c r="C28" s="77" t="s">
        <v>59</v>
      </c>
      <c r="D28" s="78"/>
      <c r="E28" s="28">
        <v>105390100</v>
      </c>
      <c r="F28" s="28">
        <v>68118173.109999999</v>
      </c>
      <c r="G28" s="28" t="s">
        <v>42</v>
      </c>
      <c r="H28" s="28" t="s">
        <v>42</v>
      </c>
      <c r="I28" s="28">
        <v>68118173.109999999</v>
      </c>
      <c r="J28" s="25">
        <f t="shared" si="0"/>
        <v>37271926.890000001</v>
      </c>
    </row>
    <row r="29" spans="1:10" ht="90" x14ac:dyDescent="0.2">
      <c r="A29" s="29" t="s">
        <v>60</v>
      </c>
      <c r="B29" s="27" t="s">
        <v>41</v>
      </c>
      <c r="C29" s="77" t="s">
        <v>61</v>
      </c>
      <c r="D29" s="78"/>
      <c r="E29" s="28">
        <v>0</v>
      </c>
      <c r="F29" s="28">
        <v>68100222.920000002</v>
      </c>
      <c r="G29" s="28" t="s">
        <v>42</v>
      </c>
      <c r="H29" s="28" t="s">
        <v>42</v>
      </c>
      <c r="I29" s="28">
        <v>68100222.920000002</v>
      </c>
      <c r="J29" s="25">
        <f t="shared" si="0"/>
        <v>-68100222.920000002</v>
      </c>
    </row>
    <row r="30" spans="1:10" ht="90" x14ac:dyDescent="0.2">
      <c r="A30" s="29" t="s">
        <v>62</v>
      </c>
      <c r="B30" s="27" t="s">
        <v>41</v>
      </c>
      <c r="C30" s="77" t="s">
        <v>63</v>
      </c>
      <c r="D30" s="78"/>
      <c r="E30" s="28">
        <v>0</v>
      </c>
      <c r="F30" s="28">
        <v>17950.189999999999</v>
      </c>
      <c r="G30" s="28" t="s">
        <v>42</v>
      </c>
      <c r="H30" s="28" t="s">
        <v>42</v>
      </c>
      <c r="I30" s="28">
        <v>17950.189999999999</v>
      </c>
      <c r="J30" s="25">
        <f t="shared" si="0"/>
        <v>-17950.189999999999</v>
      </c>
    </row>
    <row r="31" spans="1:10" ht="90" x14ac:dyDescent="0.2">
      <c r="A31" s="29" t="s">
        <v>64</v>
      </c>
      <c r="B31" s="27" t="s">
        <v>41</v>
      </c>
      <c r="C31" s="77" t="s">
        <v>65</v>
      </c>
      <c r="D31" s="78"/>
      <c r="E31" s="28">
        <v>224440</v>
      </c>
      <c r="F31" s="28">
        <v>321472.56</v>
      </c>
      <c r="G31" s="28" t="s">
        <v>42</v>
      </c>
      <c r="H31" s="28" t="s">
        <v>42</v>
      </c>
      <c r="I31" s="28">
        <v>321472.56</v>
      </c>
      <c r="J31" s="25">
        <f t="shared" si="0"/>
        <v>-97032.56</v>
      </c>
    </row>
    <row r="32" spans="1:10" ht="112.5" x14ac:dyDescent="0.2">
      <c r="A32" s="29" t="s">
        <v>66</v>
      </c>
      <c r="B32" s="27" t="s">
        <v>41</v>
      </c>
      <c r="C32" s="77" t="s">
        <v>67</v>
      </c>
      <c r="D32" s="78"/>
      <c r="E32" s="28">
        <v>0</v>
      </c>
      <c r="F32" s="28">
        <v>321192.88</v>
      </c>
      <c r="G32" s="28" t="s">
        <v>42</v>
      </c>
      <c r="H32" s="28" t="s">
        <v>42</v>
      </c>
      <c r="I32" s="28">
        <v>321192.88</v>
      </c>
      <c r="J32" s="25">
        <f t="shared" si="0"/>
        <v>-321192.88</v>
      </c>
    </row>
    <row r="33" spans="1:10" ht="112.5" x14ac:dyDescent="0.2">
      <c r="A33" s="29" t="s">
        <v>68</v>
      </c>
      <c r="B33" s="27" t="s">
        <v>41</v>
      </c>
      <c r="C33" s="77" t="s">
        <v>69</v>
      </c>
      <c r="D33" s="78"/>
      <c r="E33" s="28">
        <v>0</v>
      </c>
      <c r="F33" s="28">
        <v>279.68</v>
      </c>
      <c r="G33" s="28" t="s">
        <v>42</v>
      </c>
      <c r="H33" s="28" t="s">
        <v>42</v>
      </c>
      <c r="I33" s="28">
        <v>279.68</v>
      </c>
      <c r="J33" s="25">
        <f t="shared" si="0"/>
        <v>-279.68</v>
      </c>
    </row>
    <row r="34" spans="1:10" ht="33.75" x14ac:dyDescent="0.2">
      <c r="A34" s="26" t="s">
        <v>70</v>
      </c>
      <c r="B34" s="27" t="s">
        <v>41</v>
      </c>
      <c r="C34" s="77" t="s">
        <v>71</v>
      </c>
      <c r="D34" s="78"/>
      <c r="E34" s="28">
        <v>860900</v>
      </c>
      <c r="F34" s="28">
        <v>1084500.6000000001</v>
      </c>
      <c r="G34" s="28" t="s">
        <v>42</v>
      </c>
      <c r="H34" s="28" t="s">
        <v>42</v>
      </c>
      <c r="I34" s="28">
        <v>1084500.6000000001</v>
      </c>
      <c r="J34" s="25">
        <f t="shared" si="0"/>
        <v>-223600.60000000009</v>
      </c>
    </row>
    <row r="35" spans="1:10" ht="67.5" x14ac:dyDescent="0.2">
      <c r="A35" s="26" t="s">
        <v>72</v>
      </c>
      <c r="B35" s="27" t="s">
        <v>41</v>
      </c>
      <c r="C35" s="77" t="s">
        <v>73</v>
      </c>
      <c r="D35" s="78"/>
      <c r="E35" s="28" t="s">
        <v>42</v>
      </c>
      <c r="F35" s="28">
        <v>1082682.21</v>
      </c>
      <c r="G35" s="28" t="s">
        <v>42</v>
      </c>
      <c r="H35" s="28" t="s">
        <v>42</v>
      </c>
      <c r="I35" s="28">
        <v>1082682.21</v>
      </c>
      <c r="J35" s="25" t="e">
        <f t="shared" si="0"/>
        <v>#VALUE!</v>
      </c>
    </row>
    <row r="36" spans="1:10" ht="67.5" x14ac:dyDescent="0.2">
      <c r="A36" s="26" t="s">
        <v>74</v>
      </c>
      <c r="B36" s="27" t="s">
        <v>41</v>
      </c>
      <c r="C36" s="77" t="s">
        <v>75</v>
      </c>
      <c r="D36" s="78"/>
      <c r="E36" s="28" t="s">
        <v>42</v>
      </c>
      <c r="F36" s="28">
        <v>1818.39</v>
      </c>
      <c r="G36" s="28" t="s">
        <v>42</v>
      </c>
      <c r="H36" s="28" t="s">
        <v>42</v>
      </c>
      <c r="I36" s="28">
        <v>1818.39</v>
      </c>
      <c r="J36" s="25" t="e">
        <f t="shared" si="0"/>
        <v>#VALUE!</v>
      </c>
    </row>
    <row r="37" spans="1:10" ht="67.5" x14ac:dyDescent="0.2">
      <c r="A37" s="29" t="s">
        <v>76</v>
      </c>
      <c r="B37" s="27" t="s">
        <v>41</v>
      </c>
      <c r="C37" s="77" t="s">
        <v>77</v>
      </c>
      <c r="D37" s="78"/>
      <c r="E37" s="28">
        <v>18800</v>
      </c>
      <c r="F37" s="28">
        <v>98506.35</v>
      </c>
      <c r="G37" s="28" t="s">
        <v>42</v>
      </c>
      <c r="H37" s="28" t="s">
        <v>42</v>
      </c>
      <c r="I37" s="28">
        <v>98506.35</v>
      </c>
      <c r="J37" s="25">
        <f t="shared" si="0"/>
        <v>-79706.350000000006</v>
      </c>
    </row>
    <row r="38" spans="1:10" ht="101.25" x14ac:dyDescent="0.2">
      <c r="A38" s="29" t="s">
        <v>78</v>
      </c>
      <c r="B38" s="27" t="s">
        <v>41</v>
      </c>
      <c r="C38" s="77" t="s">
        <v>79</v>
      </c>
      <c r="D38" s="78"/>
      <c r="E38" s="28">
        <v>0</v>
      </c>
      <c r="F38" s="28">
        <v>98506.35</v>
      </c>
      <c r="G38" s="28" t="s">
        <v>42</v>
      </c>
      <c r="H38" s="28" t="s">
        <v>42</v>
      </c>
      <c r="I38" s="28">
        <v>98506.35</v>
      </c>
      <c r="J38" s="25">
        <f t="shared" si="0"/>
        <v>-98506.35</v>
      </c>
    </row>
    <row r="39" spans="1:10" ht="101.25" x14ac:dyDescent="0.2">
      <c r="A39" s="29" t="s">
        <v>80</v>
      </c>
      <c r="B39" s="27" t="s">
        <v>41</v>
      </c>
      <c r="C39" s="77" t="s">
        <v>81</v>
      </c>
      <c r="D39" s="78"/>
      <c r="E39" s="28">
        <v>547200</v>
      </c>
      <c r="F39" s="28">
        <v>-6360.89</v>
      </c>
      <c r="G39" s="28" t="s">
        <v>42</v>
      </c>
      <c r="H39" s="28" t="s">
        <v>42</v>
      </c>
      <c r="I39" s="28">
        <v>-6360.89</v>
      </c>
      <c r="J39" s="25">
        <f t="shared" si="0"/>
        <v>553560.89</v>
      </c>
    </row>
    <row r="40" spans="1:10" ht="78.75" x14ac:dyDescent="0.2">
      <c r="A40" s="29" t="s">
        <v>82</v>
      </c>
      <c r="B40" s="27" t="s">
        <v>41</v>
      </c>
      <c r="C40" s="77" t="s">
        <v>83</v>
      </c>
      <c r="D40" s="78"/>
      <c r="E40" s="28">
        <v>0</v>
      </c>
      <c r="F40" s="28">
        <v>-6360.89</v>
      </c>
      <c r="G40" s="28" t="s">
        <v>42</v>
      </c>
      <c r="H40" s="28" t="s">
        <v>42</v>
      </c>
      <c r="I40" s="28">
        <v>-6360.89</v>
      </c>
      <c r="J40" s="25">
        <f t="shared" si="0"/>
        <v>6360.89</v>
      </c>
    </row>
    <row r="41" spans="1:10" ht="45" x14ac:dyDescent="0.2">
      <c r="A41" s="26" t="s">
        <v>84</v>
      </c>
      <c r="B41" s="27" t="s">
        <v>41</v>
      </c>
      <c r="C41" s="77" t="s">
        <v>85</v>
      </c>
      <c r="D41" s="78"/>
      <c r="E41" s="28">
        <v>0</v>
      </c>
      <c r="F41" s="28">
        <v>650520.24</v>
      </c>
      <c r="G41" s="28" t="s">
        <v>42</v>
      </c>
      <c r="H41" s="28" t="s">
        <v>42</v>
      </c>
      <c r="I41" s="28">
        <v>650520.24</v>
      </c>
      <c r="J41" s="25">
        <f t="shared" si="0"/>
        <v>-650520.24</v>
      </c>
    </row>
    <row r="42" spans="1:10" ht="67.5" x14ac:dyDescent="0.2">
      <c r="A42" s="29" t="s">
        <v>86</v>
      </c>
      <c r="B42" s="27" t="s">
        <v>41</v>
      </c>
      <c r="C42" s="77" t="s">
        <v>87</v>
      </c>
      <c r="D42" s="78"/>
      <c r="E42" s="28">
        <v>0</v>
      </c>
      <c r="F42" s="28">
        <v>650520.24</v>
      </c>
      <c r="G42" s="28" t="s">
        <v>42</v>
      </c>
      <c r="H42" s="28" t="s">
        <v>42</v>
      </c>
      <c r="I42" s="28">
        <v>650520.24</v>
      </c>
      <c r="J42" s="25">
        <f t="shared" si="0"/>
        <v>-650520.24</v>
      </c>
    </row>
    <row r="43" spans="1:10" ht="45" x14ac:dyDescent="0.2">
      <c r="A43" s="26" t="s">
        <v>88</v>
      </c>
      <c r="B43" s="27" t="s">
        <v>41</v>
      </c>
      <c r="C43" s="77" t="s">
        <v>89</v>
      </c>
      <c r="D43" s="78"/>
      <c r="E43" s="28">
        <v>0</v>
      </c>
      <c r="F43" s="28">
        <v>1183800.6100000001</v>
      </c>
      <c r="G43" s="28" t="s">
        <v>42</v>
      </c>
      <c r="H43" s="28" t="s">
        <v>42</v>
      </c>
      <c r="I43" s="28">
        <v>1183800.6100000001</v>
      </c>
      <c r="J43" s="25">
        <f t="shared" si="0"/>
        <v>-1183800.6100000001</v>
      </c>
    </row>
    <row r="44" spans="1:10" ht="67.5" x14ac:dyDescent="0.2">
      <c r="A44" s="29" t="s">
        <v>90</v>
      </c>
      <c r="B44" s="27" t="s">
        <v>41</v>
      </c>
      <c r="C44" s="77" t="s">
        <v>91</v>
      </c>
      <c r="D44" s="78"/>
      <c r="E44" s="28">
        <v>0</v>
      </c>
      <c r="F44" s="28">
        <v>1183800.6100000001</v>
      </c>
      <c r="G44" s="28" t="s">
        <v>42</v>
      </c>
      <c r="H44" s="28" t="s">
        <v>42</v>
      </c>
      <c r="I44" s="28">
        <v>1183800.6100000001</v>
      </c>
      <c r="J44" s="25">
        <f t="shared" si="0"/>
        <v>-1183800.6100000001</v>
      </c>
    </row>
    <row r="45" spans="1:10" x14ac:dyDescent="0.2">
      <c r="A45" s="26" t="s">
        <v>92</v>
      </c>
      <c r="B45" s="27" t="s">
        <v>41</v>
      </c>
      <c r="C45" s="77" t="s">
        <v>93</v>
      </c>
      <c r="D45" s="78"/>
      <c r="E45" s="28">
        <v>51321100</v>
      </c>
      <c r="F45" s="28">
        <v>35408972.549999997</v>
      </c>
      <c r="G45" s="28" t="s">
        <v>42</v>
      </c>
      <c r="H45" s="28" t="s">
        <v>42</v>
      </c>
      <c r="I45" s="28">
        <v>35408972.549999997</v>
      </c>
      <c r="J45" s="25">
        <f t="shared" si="0"/>
        <v>15912127.450000003</v>
      </c>
    </row>
    <row r="46" spans="1:10" ht="22.5" x14ac:dyDescent="0.2">
      <c r="A46" s="26" t="s">
        <v>94</v>
      </c>
      <c r="B46" s="27" t="s">
        <v>41</v>
      </c>
      <c r="C46" s="77" t="s">
        <v>95</v>
      </c>
      <c r="D46" s="78"/>
      <c r="E46" s="28">
        <v>45234200</v>
      </c>
      <c r="F46" s="28">
        <v>32628033.399999999</v>
      </c>
      <c r="G46" s="28" t="s">
        <v>42</v>
      </c>
      <c r="H46" s="28" t="s">
        <v>42</v>
      </c>
      <c r="I46" s="28">
        <v>32628033.399999999</v>
      </c>
      <c r="J46" s="25">
        <f t="shared" si="0"/>
        <v>12606166.600000001</v>
      </c>
    </row>
    <row r="47" spans="1:10" ht="22.5" x14ac:dyDescent="0.2">
      <c r="A47" s="26" t="s">
        <v>96</v>
      </c>
      <c r="B47" s="27" t="s">
        <v>41</v>
      </c>
      <c r="C47" s="77" t="s">
        <v>97</v>
      </c>
      <c r="D47" s="78"/>
      <c r="E47" s="28">
        <v>24223100</v>
      </c>
      <c r="F47" s="28">
        <v>16271588.939999999</v>
      </c>
      <c r="G47" s="28" t="s">
        <v>42</v>
      </c>
      <c r="H47" s="28" t="s">
        <v>42</v>
      </c>
      <c r="I47" s="28">
        <v>16271588.939999999</v>
      </c>
      <c r="J47" s="25">
        <f t="shared" si="0"/>
        <v>7951511.0600000005</v>
      </c>
    </row>
    <row r="48" spans="1:10" ht="22.5" x14ac:dyDescent="0.2">
      <c r="A48" s="26" t="s">
        <v>96</v>
      </c>
      <c r="B48" s="27" t="s">
        <v>41</v>
      </c>
      <c r="C48" s="77" t="s">
        <v>98</v>
      </c>
      <c r="D48" s="78"/>
      <c r="E48" s="28">
        <v>24223100</v>
      </c>
      <c r="F48" s="28">
        <v>16267614.65</v>
      </c>
      <c r="G48" s="28" t="s">
        <v>42</v>
      </c>
      <c r="H48" s="28" t="s">
        <v>42</v>
      </c>
      <c r="I48" s="28">
        <v>16267614.65</v>
      </c>
      <c r="J48" s="25">
        <f t="shared" si="0"/>
        <v>7955485.3499999996</v>
      </c>
    </row>
    <row r="49" spans="1:10" ht="33.75" x14ac:dyDescent="0.2">
      <c r="A49" s="26" t="s">
        <v>99</v>
      </c>
      <c r="B49" s="27" t="s">
        <v>41</v>
      </c>
      <c r="C49" s="77" t="s">
        <v>100</v>
      </c>
      <c r="D49" s="78"/>
      <c r="E49" s="28">
        <v>0</v>
      </c>
      <c r="F49" s="28">
        <v>3974.29</v>
      </c>
      <c r="G49" s="28" t="s">
        <v>42</v>
      </c>
      <c r="H49" s="28" t="s">
        <v>42</v>
      </c>
      <c r="I49" s="28">
        <v>3974.29</v>
      </c>
      <c r="J49" s="25">
        <f t="shared" si="0"/>
        <v>-3974.29</v>
      </c>
    </row>
    <row r="50" spans="1:10" ht="33.75" x14ac:dyDescent="0.2">
      <c r="A50" s="26" t="s">
        <v>101</v>
      </c>
      <c r="B50" s="27" t="s">
        <v>41</v>
      </c>
      <c r="C50" s="77" t="s">
        <v>102</v>
      </c>
      <c r="D50" s="78"/>
      <c r="E50" s="28">
        <v>21011000</v>
      </c>
      <c r="F50" s="28">
        <v>16359492.26</v>
      </c>
      <c r="G50" s="28" t="s">
        <v>42</v>
      </c>
      <c r="H50" s="28" t="s">
        <v>42</v>
      </c>
      <c r="I50" s="28">
        <v>16359492.26</v>
      </c>
      <c r="J50" s="25">
        <f t="shared" si="0"/>
        <v>4651507.74</v>
      </c>
    </row>
    <row r="51" spans="1:10" ht="56.25" x14ac:dyDescent="0.2">
      <c r="A51" s="26" t="s">
        <v>103</v>
      </c>
      <c r="B51" s="27" t="s">
        <v>41</v>
      </c>
      <c r="C51" s="77" t="s">
        <v>104</v>
      </c>
      <c r="D51" s="78"/>
      <c r="E51" s="28">
        <v>21011000</v>
      </c>
      <c r="F51" s="28">
        <v>16359492.050000001</v>
      </c>
      <c r="G51" s="28" t="s">
        <v>42</v>
      </c>
      <c r="H51" s="28" t="s">
        <v>42</v>
      </c>
      <c r="I51" s="28">
        <v>16359492.050000001</v>
      </c>
      <c r="J51" s="25">
        <f t="shared" si="0"/>
        <v>4651507.9499999993</v>
      </c>
    </row>
    <row r="52" spans="1:10" ht="45" x14ac:dyDescent="0.2">
      <c r="A52" s="26" t="s">
        <v>105</v>
      </c>
      <c r="B52" s="27" t="s">
        <v>41</v>
      </c>
      <c r="C52" s="77" t="s">
        <v>106</v>
      </c>
      <c r="D52" s="78"/>
      <c r="E52" s="28">
        <v>0</v>
      </c>
      <c r="F52" s="28">
        <v>0.21</v>
      </c>
      <c r="G52" s="28" t="s">
        <v>42</v>
      </c>
      <c r="H52" s="28" t="s">
        <v>42</v>
      </c>
      <c r="I52" s="28">
        <v>0.21</v>
      </c>
      <c r="J52" s="25">
        <f t="shared" si="0"/>
        <v>-0.21</v>
      </c>
    </row>
    <row r="53" spans="1:10" ht="33.75" x14ac:dyDescent="0.2">
      <c r="A53" s="26" t="s">
        <v>107</v>
      </c>
      <c r="B53" s="27" t="s">
        <v>41</v>
      </c>
      <c r="C53" s="77" t="s">
        <v>108</v>
      </c>
      <c r="D53" s="78"/>
      <c r="E53" s="28">
        <v>100</v>
      </c>
      <c r="F53" s="28">
        <v>-3047.8</v>
      </c>
      <c r="G53" s="28" t="s">
        <v>42</v>
      </c>
      <c r="H53" s="28" t="s">
        <v>42</v>
      </c>
      <c r="I53" s="28">
        <v>-3047.8</v>
      </c>
      <c r="J53" s="25">
        <f t="shared" si="0"/>
        <v>3147.8</v>
      </c>
    </row>
    <row r="54" spans="1:10" ht="56.25" x14ac:dyDescent="0.2">
      <c r="A54" s="26" t="s">
        <v>109</v>
      </c>
      <c r="B54" s="27" t="s">
        <v>41</v>
      </c>
      <c r="C54" s="77" t="s">
        <v>110</v>
      </c>
      <c r="D54" s="78"/>
      <c r="E54" s="28">
        <v>0</v>
      </c>
      <c r="F54" s="28">
        <v>-3047.8</v>
      </c>
      <c r="G54" s="28" t="s">
        <v>42</v>
      </c>
      <c r="H54" s="28" t="s">
        <v>42</v>
      </c>
      <c r="I54" s="28">
        <v>-3047.8</v>
      </c>
      <c r="J54" s="25">
        <f t="shared" si="0"/>
        <v>3047.8</v>
      </c>
    </row>
    <row r="55" spans="1:10" ht="22.5" x14ac:dyDescent="0.2">
      <c r="A55" s="26" t="s">
        <v>111</v>
      </c>
      <c r="B55" s="27" t="s">
        <v>41</v>
      </c>
      <c r="C55" s="77" t="s">
        <v>112</v>
      </c>
      <c r="D55" s="78"/>
      <c r="E55" s="28">
        <v>26100</v>
      </c>
      <c r="F55" s="28">
        <v>-207292.09</v>
      </c>
      <c r="G55" s="28" t="s">
        <v>42</v>
      </c>
      <c r="H55" s="28" t="s">
        <v>42</v>
      </c>
      <c r="I55" s="28">
        <v>-207292.09</v>
      </c>
      <c r="J55" s="25">
        <f t="shared" si="0"/>
        <v>233392.09</v>
      </c>
    </row>
    <row r="56" spans="1:10" ht="22.5" x14ac:dyDescent="0.2">
      <c r="A56" s="26" t="s">
        <v>111</v>
      </c>
      <c r="B56" s="27" t="s">
        <v>41</v>
      </c>
      <c r="C56" s="77" t="s">
        <v>113</v>
      </c>
      <c r="D56" s="78"/>
      <c r="E56" s="28">
        <v>26100</v>
      </c>
      <c r="F56" s="28">
        <v>-207292.09</v>
      </c>
      <c r="G56" s="28" t="s">
        <v>42</v>
      </c>
      <c r="H56" s="28" t="s">
        <v>42</v>
      </c>
      <c r="I56" s="28">
        <v>-207292.09</v>
      </c>
      <c r="J56" s="25">
        <f t="shared" si="0"/>
        <v>233392.09</v>
      </c>
    </row>
    <row r="57" spans="1:10" ht="45" x14ac:dyDescent="0.2">
      <c r="A57" s="26" t="s">
        <v>114</v>
      </c>
      <c r="B57" s="27" t="s">
        <v>41</v>
      </c>
      <c r="C57" s="77" t="s">
        <v>115</v>
      </c>
      <c r="D57" s="78"/>
      <c r="E57" s="28">
        <v>0</v>
      </c>
      <c r="F57" s="28">
        <v>-208790.06</v>
      </c>
      <c r="G57" s="28" t="s">
        <v>42</v>
      </c>
      <c r="H57" s="28" t="s">
        <v>42</v>
      </c>
      <c r="I57" s="28">
        <v>-208790.06</v>
      </c>
      <c r="J57" s="25">
        <f t="shared" si="0"/>
        <v>208790.06</v>
      </c>
    </row>
    <row r="58" spans="1:10" ht="45" x14ac:dyDescent="0.2">
      <c r="A58" s="26" t="s">
        <v>116</v>
      </c>
      <c r="B58" s="27" t="s">
        <v>41</v>
      </c>
      <c r="C58" s="77" t="s">
        <v>117</v>
      </c>
      <c r="D58" s="78"/>
      <c r="E58" s="28">
        <v>0</v>
      </c>
      <c r="F58" s="28">
        <v>1497.97</v>
      </c>
      <c r="G58" s="28" t="s">
        <v>42</v>
      </c>
      <c r="H58" s="28" t="s">
        <v>42</v>
      </c>
      <c r="I58" s="28">
        <v>1497.97</v>
      </c>
      <c r="J58" s="25">
        <f t="shared" si="0"/>
        <v>-1497.97</v>
      </c>
    </row>
    <row r="59" spans="1:10" x14ac:dyDescent="0.2">
      <c r="A59" s="26" t="s">
        <v>118</v>
      </c>
      <c r="B59" s="27" t="s">
        <v>41</v>
      </c>
      <c r="C59" s="77" t="s">
        <v>119</v>
      </c>
      <c r="D59" s="78"/>
      <c r="E59" s="28">
        <v>1625800</v>
      </c>
      <c r="F59" s="28">
        <v>1065052.73</v>
      </c>
      <c r="G59" s="28" t="s">
        <v>42</v>
      </c>
      <c r="H59" s="28" t="s">
        <v>42</v>
      </c>
      <c r="I59" s="28">
        <v>1065052.73</v>
      </c>
      <c r="J59" s="25">
        <f t="shared" si="0"/>
        <v>560747.27</v>
      </c>
    </row>
    <row r="60" spans="1:10" x14ac:dyDescent="0.2">
      <c r="A60" s="26" t="s">
        <v>118</v>
      </c>
      <c r="B60" s="27" t="s">
        <v>41</v>
      </c>
      <c r="C60" s="77" t="s">
        <v>120</v>
      </c>
      <c r="D60" s="78"/>
      <c r="E60" s="28">
        <v>1625800</v>
      </c>
      <c r="F60" s="28">
        <v>1065052.73</v>
      </c>
      <c r="G60" s="28" t="s">
        <v>42</v>
      </c>
      <c r="H60" s="28" t="s">
        <v>42</v>
      </c>
      <c r="I60" s="28">
        <v>1065052.73</v>
      </c>
      <c r="J60" s="25">
        <f t="shared" si="0"/>
        <v>560747.27</v>
      </c>
    </row>
    <row r="61" spans="1:10" ht="45" x14ac:dyDescent="0.2">
      <c r="A61" s="26" t="s">
        <v>121</v>
      </c>
      <c r="B61" s="27" t="s">
        <v>41</v>
      </c>
      <c r="C61" s="77" t="s">
        <v>122</v>
      </c>
      <c r="D61" s="78"/>
      <c r="E61" s="28">
        <v>0</v>
      </c>
      <c r="F61" s="28">
        <v>1065052.73</v>
      </c>
      <c r="G61" s="28" t="s">
        <v>42</v>
      </c>
      <c r="H61" s="28" t="s">
        <v>42</v>
      </c>
      <c r="I61" s="28">
        <v>1065052.73</v>
      </c>
      <c r="J61" s="25">
        <f t="shared" si="0"/>
        <v>-1065052.73</v>
      </c>
    </row>
    <row r="62" spans="1:10" ht="22.5" x14ac:dyDescent="0.2">
      <c r="A62" s="26" t="s">
        <v>123</v>
      </c>
      <c r="B62" s="27" t="s">
        <v>41</v>
      </c>
      <c r="C62" s="77" t="s">
        <v>124</v>
      </c>
      <c r="D62" s="78"/>
      <c r="E62" s="28">
        <v>4435000</v>
      </c>
      <c r="F62" s="28">
        <v>1923178.51</v>
      </c>
      <c r="G62" s="28" t="s">
        <v>42</v>
      </c>
      <c r="H62" s="28" t="s">
        <v>42</v>
      </c>
      <c r="I62" s="28">
        <v>1923178.51</v>
      </c>
      <c r="J62" s="25">
        <f t="shared" si="0"/>
        <v>2511821.4900000002</v>
      </c>
    </row>
    <row r="63" spans="1:10" ht="33.75" x14ac:dyDescent="0.2">
      <c r="A63" s="26" t="s">
        <v>125</v>
      </c>
      <c r="B63" s="27" t="s">
        <v>41</v>
      </c>
      <c r="C63" s="77" t="s">
        <v>126</v>
      </c>
      <c r="D63" s="78"/>
      <c r="E63" s="28">
        <v>4435000</v>
      </c>
      <c r="F63" s="28">
        <v>1923178.51</v>
      </c>
      <c r="G63" s="28" t="s">
        <v>42</v>
      </c>
      <c r="H63" s="28" t="s">
        <v>42</v>
      </c>
      <c r="I63" s="28">
        <v>1923178.51</v>
      </c>
      <c r="J63" s="25">
        <f t="shared" si="0"/>
        <v>2511821.4900000002</v>
      </c>
    </row>
    <row r="64" spans="1:10" ht="56.25" x14ac:dyDescent="0.2">
      <c r="A64" s="26" t="s">
        <v>127</v>
      </c>
      <c r="B64" s="27" t="s">
        <v>41</v>
      </c>
      <c r="C64" s="77" t="s">
        <v>128</v>
      </c>
      <c r="D64" s="78"/>
      <c r="E64" s="28">
        <v>0</v>
      </c>
      <c r="F64" s="28">
        <v>1923178.51</v>
      </c>
      <c r="G64" s="28" t="s">
        <v>42</v>
      </c>
      <c r="H64" s="28" t="s">
        <v>42</v>
      </c>
      <c r="I64" s="28">
        <v>1923178.51</v>
      </c>
      <c r="J64" s="25">
        <f t="shared" si="0"/>
        <v>-1923178.51</v>
      </c>
    </row>
    <row r="65" spans="1:10" x14ac:dyDescent="0.2">
      <c r="A65" s="26" t="s">
        <v>129</v>
      </c>
      <c r="B65" s="27" t="s">
        <v>41</v>
      </c>
      <c r="C65" s="77" t="s">
        <v>130</v>
      </c>
      <c r="D65" s="78"/>
      <c r="E65" s="28">
        <v>5522000</v>
      </c>
      <c r="F65" s="28">
        <v>3717243.98</v>
      </c>
      <c r="G65" s="28" t="s">
        <v>42</v>
      </c>
      <c r="H65" s="28" t="s">
        <v>42</v>
      </c>
      <c r="I65" s="28">
        <v>3717243.98</v>
      </c>
      <c r="J65" s="25">
        <f t="shared" si="0"/>
        <v>1804756.02</v>
      </c>
    </row>
    <row r="66" spans="1:10" ht="22.5" x14ac:dyDescent="0.2">
      <c r="A66" s="26" t="s">
        <v>131</v>
      </c>
      <c r="B66" s="27" t="s">
        <v>41</v>
      </c>
      <c r="C66" s="77" t="s">
        <v>132</v>
      </c>
      <c r="D66" s="78"/>
      <c r="E66" s="28">
        <v>5522000</v>
      </c>
      <c r="F66" s="28">
        <v>3717243.98</v>
      </c>
      <c r="G66" s="28" t="s">
        <v>42</v>
      </c>
      <c r="H66" s="28" t="s">
        <v>42</v>
      </c>
      <c r="I66" s="28">
        <v>3717243.98</v>
      </c>
      <c r="J66" s="25">
        <f t="shared" si="0"/>
        <v>1804756.02</v>
      </c>
    </row>
    <row r="67" spans="1:10" ht="33.75" x14ac:dyDescent="0.2">
      <c r="A67" s="26" t="s">
        <v>133</v>
      </c>
      <c r="B67" s="27" t="s">
        <v>41</v>
      </c>
      <c r="C67" s="77" t="s">
        <v>134</v>
      </c>
      <c r="D67" s="78"/>
      <c r="E67" s="28">
        <v>5522000</v>
      </c>
      <c r="F67" s="28">
        <v>3717243.98</v>
      </c>
      <c r="G67" s="28" t="s">
        <v>42</v>
      </c>
      <c r="H67" s="28" t="s">
        <v>42</v>
      </c>
      <c r="I67" s="28">
        <v>3717243.98</v>
      </c>
      <c r="J67" s="25">
        <f t="shared" si="0"/>
        <v>1804756.02</v>
      </c>
    </row>
    <row r="68" spans="1:10" ht="56.25" x14ac:dyDescent="0.2">
      <c r="A68" s="26" t="s">
        <v>135</v>
      </c>
      <c r="B68" s="27" t="s">
        <v>41</v>
      </c>
      <c r="C68" s="77" t="s">
        <v>136</v>
      </c>
      <c r="D68" s="78"/>
      <c r="E68" s="28">
        <v>0</v>
      </c>
      <c r="F68" s="28">
        <v>3714972.01</v>
      </c>
      <c r="G68" s="28" t="s">
        <v>42</v>
      </c>
      <c r="H68" s="28" t="s">
        <v>42</v>
      </c>
      <c r="I68" s="28">
        <v>3714972.01</v>
      </c>
      <c r="J68" s="25">
        <f t="shared" si="0"/>
        <v>-3714972.01</v>
      </c>
    </row>
    <row r="69" spans="1:10" ht="67.5" x14ac:dyDescent="0.2">
      <c r="A69" s="29" t="s">
        <v>137</v>
      </c>
      <c r="B69" s="27" t="s">
        <v>41</v>
      </c>
      <c r="C69" s="77" t="s">
        <v>138</v>
      </c>
      <c r="D69" s="78"/>
      <c r="E69" s="28">
        <v>0</v>
      </c>
      <c r="F69" s="28">
        <v>2271.9699999999998</v>
      </c>
      <c r="G69" s="28" t="s">
        <v>42</v>
      </c>
      <c r="H69" s="28" t="s">
        <v>42</v>
      </c>
      <c r="I69" s="28">
        <v>2271.9699999999998</v>
      </c>
      <c r="J69" s="25">
        <f t="shared" si="0"/>
        <v>-2271.9699999999998</v>
      </c>
    </row>
    <row r="70" spans="1:10" ht="33.75" x14ac:dyDescent="0.2">
      <c r="A70" s="26" t="s">
        <v>139</v>
      </c>
      <c r="B70" s="27" t="s">
        <v>41</v>
      </c>
      <c r="C70" s="77" t="s">
        <v>140</v>
      </c>
      <c r="D70" s="78"/>
      <c r="E70" s="28">
        <v>8749100</v>
      </c>
      <c r="F70" s="28">
        <v>6951006.1600000001</v>
      </c>
      <c r="G70" s="28" t="s">
        <v>42</v>
      </c>
      <c r="H70" s="28" t="s">
        <v>42</v>
      </c>
      <c r="I70" s="28">
        <v>6951006.1600000001</v>
      </c>
      <c r="J70" s="25">
        <f t="shared" si="0"/>
        <v>1798093.8399999999</v>
      </c>
    </row>
    <row r="71" spans="1:10" ht="67.5" x14ac:dyDescent="0.2">
      <c r="A71" s="29" t="s">
        <v>141</v>
      </c>
      <c r="B71" s="27" t="s">
        <v>41</v>
      </c>
      <c r="C71" s="77" t="s">
        <v>142</v>
      </c>
      <c r="D71" s="78"/>
      <c r="E71" s="28">
        <v>8651900</v>
      </c>
      <c r="F71" s="28">
        <v>6810240.6600000001</v>
      </c>
      <c r="G71" s="28" t="s">
        <v>42</v>
      </c>
      <c r="H71" s="28" t="s">
        <v>42</v>
      </c>
      <c r="I71" s="28">
        <v>6810240.6600000001</v>
      </c>
      <c r="J71" s="25">
        <f t="shared" si="0"/>
        <v>1841659.3399999999</v>
      </c>
    </row>
    <row r="72" spans="1:10" ht="56.25" x14ac:dyDescent="0.2">
      <c r="A72" s="26" t="s">
        <v>143</v>
      </c>
      <c r="B72" s="27" t="s">
        <v>41</v>
      </c>
      <c r="C72" s="77" t="s">
        <v>144</v>
      </c>
      <c r="D72" s="78"/>
      <c r="E72" s="28">
        <v>5462200</v>
      </c>
      <c r="F72" s="28">
        <v>5257271.7699999996</v>
      </c>
      <c r="G72" s="28" t="s">
        <v>42</v>
      </c>
      <c r="H72" s="28" t="s">
        <v>42</v>
      </c>
      <c r="I72" s="28">
        <v>5257271.7699999996</v>
      </c>
      <c r="J72" s="25">
        <f t="shared" si="0"/>
        <v>204928.23000000045</v>
      </c>
    </row>
    <row r="73" spans="1:10" ht="78.75" x14ac:dyDescent="0.2">
      <c r="A73" s="29" t="s">
        <v>145</v>
      </c>
      <c r="B73" s="27" t="s">
        <v>41</v>
      </c>
      <c r="C73" s="77" t="s">
        <v>146</v>
      </c>
      <c r="D73" s="78"/>
      <c r="E73" s="28">
        <v>3852900</v>
      </c>
      <c r="F73" s="28">
        <v>2658893.88</v>
      </c>
      <c r="G73" s="28" t="s">
        <v>42</v>
      </c>
      <c r="H73" s="28" t="s">
        <v>42</v>
      </c>
      <c r="I73" s="28">
        <v>2658893.88</v>
      </c>
      <c r="J73" s="25">
        <f t="shared" si="0"/>
        <v>1194006.1200000001</v>
      </c>
    </row>
    <row r="74" spans="1:10" ht="67.5" x14ac:dyDescent="0.2">
      <c r="A74" s="29" t="s">
        <v>147</v>
      </c>
      <c r="B74" s="27" t="s">
        <v>41</v>
      </c>
      <c r="C74" s="77" t="s">
        <v>148</v>
      </c>
      <c r="D74" s="78"/>
      <c r="E74" s="28">
        <v>1609300</v>
      </c>
      <c r="F74" s="28">
        <v>2598377.89</v>
      </c>
      <c r="G74" s="28" t="s">
        <v>42</v>
      </c>
      <c r="H74" s="28" t="s">
        <v>42</v>
      </c>
      <c r="I74" s="28">
        <v>2598377.89</v>
      </c>
      <c r="J74" s="25">
        <f t="shared" si="0"/>
        <v>-989077.89000000013</v>
      </c>
    </row>
    <row r="75" spans="1:10" ht="67.5" x14ac:dyDescent="0.2">
      <c r="A75" s="29" t="s">
        <v>149</v>
      </c>
      <c r="B75" s="27" t="s">
        <v>41</v>
      </c>
      <c r="C75" s="77" t="s">
        <v>150</v>
      </c>
      <c r="D75" s="78"/>
      <c r="E75" s="28">
        <v>2578300</v>
      </c>
      <c r="F75" s="28">
        <v>1155618.01</v>
      </c>
      <c r="G75" s="28" t="s">
        <v>42</v>
      </c>
      <c r="H75" s="28" t="s">
        <v>42</v>
      </c>
      <c r="I75" s="28">
        <v>1155618.01</v>
      </c>
      <c r="J75" s="25">
        <f t="shared" si="0"/>
        <v>1422681.99</v>
      </c>
    </row>
    <row r="76" spans="1:10" ht="67.5" x14ac:dyDescent="0.2">
      <c r="A76" s="26" t="s">
        <v>151</v>
      </c>
      <c r="B76" s="27" t="s">
        <v>41</v>
      </c>
      <c r="C76" s="77" t="s">
        <v>152</v>
      </c>
      <c r="D76" s="78"/>
      <c r="E76" s="28">
        <v>2578300</v>
      </c>
      <c r="F76" s="28">
        <v>1155618.01</v>
      </c>
      <c r="G76" s="28" t="s">
        <v>42</v>
      </c>
      <c r="H76" s="28" t="s">
        <v>42</v>
      </c>
      <c r="I76" s="28">
        <v>1155618.01</v>
      </c>
      <c r="J76" s="25">
        <f t="shared" si="0"/>
        <v>1422681.99</v>
      </c>
    </row>
    <row r="77" spans="1:10" ht="67.5" x14ac:dyDescent="0.2">
      <c r="A77" s="29" t="s">
        <v>153</v>
      </c>
      <c r="B77" s="27" t="s">
        <v>41</v>
      </c>
      <c r="C77" s="77" t="s">
        <v>154</v>
      </c>
      <c r="D77" s="78"/>
      <c r="E77" s="28">
        <v>113900</v>
      </c>
      <c r="F77" s="28">
        <v>43890.68</v>
      </c>
      <c r="G77" s="28" t="s">
        <v>42</v>
      </c>
      <c r="H77" s="28" t="s">
        <v>42</v>
      </c>
      <c r="I77" s="28">
        <v>43890.68</v>
      </c>
      <c r="J77" s="25">
        <f t="shared" si="0"/>
        <v>70009.320000000007</v>
      </c>
    </row>
    <row r="78" spans="1:10" ht="56.25" x14ac:dyDescent="0.2">
      <c r="A78" s="26" t="s">
        <v>155</v>
      </c>
      <c r="B78" s="27" t="s">
        <v>41</v>
      </c>
      <c r="C78" s="77" t="s">
        <v>156</v>
      </c>
      <c r="D78" s="78"/>
      <c r="E78" s="28">
        <v>113900</v>
      </c>
      <c r="F78" s="28">
        <v>43890.68</v>
      </c>
      <c r="G78" s="28" t="s">
        <v>42</v>
      </c>
      <c r="H78" s="28" t="s">
        <v>42</v>
      </c>
      <c r="I78" s="28">
        <v>43890.68</v>
      </c>
      <c r="J78" s="25">
        <f t="shared" si="0"/>
        <v>70009.320000000007</v>
      </c>
    </row>
    <row r="79" spans="1:10" ht="33.75" x14ac:dyDescent="0.2">
      <c r="A79" s="26" t="s">
        <v>157</v>
      </c>
      <c r="B79" s="27" t="s">
        <v>41</v>
      </c>
      <c r="C79" s="77" t="s">
        <v>158</v>
      </c>
      <c r="D79" s="78"/>
      <c r="E79" s="28">
        <v>497500</v>
      </c>
      <c r="F79" s="28">
        <v>353460.2</v>
      </c>
      <c r="G79" s="28" t="s">
        <v>42</v>
      </c>
      <c r="H79" s="28" t="s">
        <v>42</v>
      </c>
      <c r="I79" s="28">
        <v>353460.2</v>
      </c>
      <c r="J79" s="25">
        <f t="shared" si="0"/>
        <v>144039.79999999999</v>
      </c>
    </row>
    <row r="80" spans="1:10" ht="33.75" x14ac:dyDescent="0.2">
      <c r="A80" s="26" t="s">
        <v>159</v>
      </c>
      <c r="B80" s="27" t="s">
        <v>41</v>
      </c>
      <c r="C80" s="77" t="s">
        <v>160</v>
      </c>
      <c r="D80" s="78"/>
      <c r="E80" s="28">
        <v>497500</v>
      </c>
      <c r="F80" s="28">
        <v>353460.2</v>
      </c>
      <c r="G80" s="28" t="s">
        <v>42</v>
      </c>
      <c r="H80" s="28" t="s">
        <v>42</v>
      </c>
      <c r="I80" s="28">
        <v>353460.2</v>
      </c>
      <c r="J80" s="25">
        <f t="shared" si="0"/>
        <v>144039.79999999999</v>
      </c>
    </row>
    <row r="81" spans="1:10" ht="22.5" x14ac:dyDescent="0.2">
      <c r="A81" s="26" t="s">
        <v>161</v>
      </c>
      <c r="B81" s="27" t="s">
        <v>41</v>
      </c>
      <c r="C81" s="77" t="s">
        <v>162</v>
      </c>
      <c r="D81" s="78"/>
      <c r="E81" s="28">
        <v>0</v>
      </c>
      <c r="F81" s="28">
        <v>36899.9</v>
      </c>
      <c r="G81" s="28" t="s">
        <v>42</v>
      </c>
      <c r="H81" s="28" t="s">
        <v>42</v>
      </c>
      <c r="I81" s="28">
        <v>36899.9</v>
      </c>
      <c r="J81" s="25">
        <f t="shared" si="0"/>
        <v>-36899.9</v>
      </c>
    </row>
    <row r="82" spans="1:10" ht="33.75" x14ac:dyDescent="0.2">
      <c r="A82" s="26" t="s">
        <v>163</v>
      </c>
      <c r="B82" s="27" t="s">
        <v>41</v>
      </c>
      <c r="C82" s="77" t="s">
        <v>164</v>
      </c>
      <c r="D82" s="78"/>
      <c r="E82" s="28">
        <v>0</v>
      </c>
      <c r="F82" s="28">
        <v>36899.9</v>
      </c>
      <c r="G82" s="28" t="s">
        <v>42</v>
      </c>
      <c r="H82" s="28" t="s">
        <v>42</v>
      </c>
      <c r="I82" s="28">
        <v>36899.9</v>
      </c>
      <c r="J82" s="25">
        <f t="shared" si="0"/>
        <v>-36899.9</v>
      </c>
    </row>
    <row r="83" spans="1:10" ht="45" x14ac:dyDescent="0.2">
      <c r="A83" s="26" t="s">
        <v>165</v>
      </c>
      <c r="B83" s="27" t="s">
        <v>41</v>
      </c>
      <c r="C83" s="77" t="s">
        <v>166</v>
      </c>
      <c r="D83" s="78"/>
      <c r="E83" s="28">
        <v>0</v>
      </c>
      <c r="F83" s="28">
        <v>36899.9</v>
      </c>
      <c r="G83" s="28" t="s">
        <v>42</v>
      </c>
      <c r="H83" s="28" t="s">
        <v>42</v>
      </c>
      <c r="I83" s="28">
        <v>36899.9</v>
      </c>
      <c r="J83" s="25">
        <f t="shared" si="0"/>
        <v>-36899.9</v>
      </c>
    </row>
    <row r="84" spans="1:10" ht="67.5" x14ac:dyDescent="0.2">
      <c r="A84" s="29" t="s">
        <v>167</v>
      </c>
      <c r="B84" s="27" t="s">
        <v>41</v>
      </c>
      <c r="C84" s="77" t="s">
        <v>168</v>
      </c>
      <c r="D84" s="78"/>
      <c r="E84" s="28">
        <v>97200</v>
      </c>
      <c r="F84" s="28">
        <v>103865.60000000001</v>
      </c>
      <c r="G84" s="28" t="s">
        <v>42</v>
      </c>
      <c r="H84" s="28" t="s">
        <v>42</v>
      </c>
      <c r="I84" s="28">
        <v>103865.60000000001</v>
      </c>
      <c r="J84" s="25">
        <f t="shared" si="0"/>
        <v>-6665.6000000000058</v>
      </c>
    </row>
    <row r="85" spans="1:10" ht="67.5" x14ac:dyDescent="0.2">
      <c r="A85" s="29" t="s">
        <v>169</v>
      </c>
      <c r="B85" s="27" t="s">
        <v>41</v>
      </c>
      <c r="C85" s="77" t="s">
        <v>170</v>
      </c>
      <c r="D85" s="78"/>
      <c r="E85" s="28">
        <v>97200</v>
      </c>
      <c r="F85" s="28">
        <v>103865.60000000001</v>
      </c>
      <c r="G85" s="28" t="s">
        <v>42</v>
      </c>
      <c r="H85" s="28" t="s">
        <v>42</v>
      </c>
      <c r="I85" s="28">
        <v>103865.60000000001</v>
      </c>
      <c r="J85" s="25">
        <f t="shared" ref="J85:J148" si="1">E85-I85</f>
        <v>-6665.6000000000058</v>
      </c>
    </row>
    <row r="86" spans="1:10" ht="67.5" x14ac:dyDescent="0.2">
      <c r="A86" s="26" t="s">
        <v>171</v>
      </c>
      <c r="B86" s="27" t="s">
        <v>41</v>
      </c>
      <c r="C86" s="77" t="s">
        <v>172</v>
      </c>
      <c r="D86" s="78"/>
      <c r="E86" s="28">
        <v>97200</v>
      </c>
      <c r="F86" s="28">
        <v>103865.60000000001</v>
      </c>
      <c r="G86" s="28" t="s">
        <v>42</v>
      </c>
      <c r="H86" s="28" t="s">
        <v>42</v>
      </c>
      <c r="I86" s="28">
        <v>103865.60000000001</v>
      </c>
      <c r="J86" s="25">
        <f t="shared" si="1"/>
        <v>-6665.6000000000058</v>
      </c>
    </row>
    <row r="87" spans="1:10" ht="22.5" x14ac:dyDescent="0.2">
      <c r="A87" s="26" t="s">
        <v>173</v>
      </c>
      <c r="B87" s="27" t="s">
        <v>41</v>
      </c>
      <c r="C87" s="77" t="s">
        <v>174</v>
      </c>
      <c r="D87" s="78"/>
      <c r="E87" s="28">
        <v>217100</v>
      </c>
      <c r="F87" s="28">
        <v>117752.07</v>
      </c>
      <c r="G87" s="28" t="s">
        <v>42</v>
      </c>
      <c r="H87" s="28" t="s">
        <v>42</v>
      </c>
      <c r="I87" s="28">
        <v>117752.07</v>
      </c>
      <c r="J87" s="25">
        <f t="shared" si="1"/>
        <v>99347.93</v>
      </c>
    </row>
    <row r="88" spans="1:10" x14ac:dyDescent="0.2">
      <c r="A88" s="26" t="s">
        <v>175</v>
      </c>
      <c r="B88" s="27" t="s">
        <v>41</v>
      </c>
      <c r="C88" s="77" t="s">
        <v>176</v>
      </c>
      <c r="D88" s="78"/>
      <c r="E88" s="28">
        <v>217100</v>
      </c>
      <c r="F88" s="28">
        <v>117752.07</v>
      </c>
      <c r="G88" s="28" t="s">
        <v>42</v>
      </c>
      <c r="H88" s="28" t="s">
        <v>42</v>
      </c>
      <c r="I88" s="28">
        <v>117752.07</v>
      </c>
      <c r="J88" s="25">
        <f t="shared" si="1"/>
        <v>99347.93</v>
      </c>
    </row>
    <row r="89" spans="1:10" ht="22.5" x14ac:dyDescent="0.2">
      <c r="A89" s="26" t="s">
        <v>177</v>
      </c>
      <c r="B89" s="27" t="s">
        <v>41</v>
      </c>
      <c r="C89" s="77" t="s">
        <v>178</v>
      </c>
      <c r="D89" s="78"/>
      <c r="E89" s="28">
        <v>37800</v>
      </c>
      <c r="F89" s="28">
        <v>43711.34</v>
      </c>
      <c r="G89" s="28" t="s">
        <v>42</v>
      </c>
      <c r="H89" s="28" t="s">
        <v>42</v>
      </c>
      <c r="I89" s="28">
        <v>43711.34</v>
      </c>
      <c r="J89" s="25">
        <f t="shared" si="1"/>
        <v>-5911.3399999999965</v>
      </c>
    </row>
    <row r="90" spans="1:10" ht="56.25" x14ac:dyDescent="0.2">
      <c r="A90" s="26" t="s">
        <v>179</v>
      </c>
      <c r="B90" s="27" t="s">
        <v>41</v>
      </c>
      <c r="C90" s="77" t="s">
        <v>180</v>
      </c>
      <c r="D90" s="78"/>
      <c r="E90" s="28">
        <v>0</v>
      </c>
      <c r="F90" s="28">
        <v>43711.34</v>
      </c>
      <c r="G90" s="28" t="s">
        <v>42</v>
      </c>
      <c r="H90" s="28" t="s">
        <v>42</v>
      </c>
      <c r="I90" s="28">
        <v>43711.34</v>
      </c>
      <c r="J90" s="25">
        <f t="shared" si="1"/>
        <v>-43711.34</v>
      </c>
    </row>
    <row r="91" spans="1:10" ht="22.5" x14ac:dyDescent="0.2">
      <c r="A91" s="26" t="s">
        <v>181</v>
      </c>
      <c r="B91" s="27" t="s">
        <v>41</v>
      </c>
      <c r="C91" s="77" t="s">
        <v>182</v>
      </c>
      <c r="D91" s="78"/>
      <c r="E91" s="28">
        <v>0</v>
      </c>
      <c r="F91" s="28">
        <v>17888.7</v>
      </c>
      <c r="G91" s="28" t="s">
        <v>42</v>
      </c>
      <c r="H91" s="28" t="s">
        <v>42</v>
      </c>
      <c r="I91" s="28">
        <v>17888.7</v>
      </c>
      <c r="J91" s="25">
        <f t="shared" si="1"/>
        <v>-17888.7</v>
      </c>
    </row>
    <row r="92" spans="1:10" ht="45" x14ac:dyDescent="0.2">
      <c r="A92" s="26" t="s">
        <v>183</v>
      </c>
      <c r="B92" s="27" t="s">
        <v>41</v>
      </c>
      <c r="C92" s="77" t="s">
        <v>184</v>
      </c>
      <c r="D92" s="78"/>
      <c r="E92" s="28">
        <v>0</v>
      </c>
      <c r="F92" s="28">
        <v>17888.7</v>
      </c>
      <c r="G92" s="28" t="s">
        <v>42</v>
      </c>
      <c r="H92" s="28" t="s">
        <v>42</v>
      </c>
      <c r="I92" s="28">
        <v>17888.7</v>
      </c>
      <c r="J92" s="25">
        <f t="shared" si="1"/>
        <v>-17888.7</v>
      </c>
    </row>
    <row r="93" spans="1:10" ht="22.5" x14ac:dyDescent="0.2">
      <c r="A93" s="26" t="s">
        <v>185</v>
      </c>
      <c r="B93" s="27" t="s">
        <v>41</v>
      </c>
      <c r="C93" s="77" t="s">
        <v>186</v>
      </c>
      <c r="D93" s="78"/>
      <c r="E93" s="28">
        <v>179300</v>
      </c>
      <c r="F93" s="28">
        <v>56152.03</v>
      </c>
      <c r="G93" s="28" t="s">
        <v>42</v>
      </c>
      <c r="H93" s="28" t="s">
        <v>42</v>
      </c>
      <c r="I93" s="28">
        <v>56152.03</v>
      </c>
      <c r="J93" s="25">
        <f t="shared" si="1"/>
        <v>123147.97</v>
      </c>
    </row>
    <row r="94" spans="1:10" x14ac:dyDescent="0.2">
      <c r="A94" s="26" t="s">
        <v>187</v>
      </c>
      <c r="B94" s="27" t="s">
        <v>41</v>
      </c>
      <c r="C94" s="77" t="s">
        <v>188</v>
      </c>
      <c r="D94" s="78"/>
      <c r="E94" s="28">
        <v>72200</v>
      </c>
      <c r="F94" s="28">
        <v>55295.7</v>
      </c>
      <c r="G94" s="28" t="s">
        <v>42</v>
      </c>
      <c r="H94" s="28" t="s">
        <v>42</v>
      </c>
      <c r="I94" s="28">
        <v>55295.7</v>
      </c>
      <c r="J94" s="25">
        <f t="shared" si="1"/>
        <v>16904.300000000003</v>
      </c>
    </row>
    <row r="95" spans="1:10" x14ac:dyDescent="0.2">
      <c r="A95" s="26" t="s">
        <v>189</v>
      </c>
      <c r="B95" s="27" t="s">
        <v>41</v>
      </c>
      <c r="C95" s="77" t="s">
        <v>190</v>
      </c>
      <c r="D95" s="78"/>
      <c r="E95" s="28">
        <v>107100</v>
      </c>
      <c r="F95" s="28">
        <v>856.33</v>
      </c>
      <c r="G95" s="28" t="s">
        <v>42</v>
      </c>
      <c r="H95" s="28" t="s">
        <v>42</v>
      </c>
      <c r="I95" s="28">
        <v>856.33</v>
      </c>
      <c r="J95" s="25">
        <f t="shared" si="1"/>
        <v>106243.67</v>
      </c>
    </row>
    <row r="96" spans="1:10" ht="22.5" x14ac:dyDescent="0.2">
      <c r="A96" s="26" t="s">
        <v>191</v>
      </c>
      <c r="B96" s="27" t="s">
        <v>41</v>
      </c>
      <c r="C96" s="77" t="s">
        <v>192</v>
      </c>
      <c r="D96" s="78"/>
      <c r="E96" s="28">
        <v>1891313</v>
      </c>
      <c r="F96" s="28">
        <v>1913295.67</v>
      </c>
      <c r="G96" s="28" t="s">
        <v>42</v>
      </c>
      <c r="H96" s="28" t="s">
        <v>42</v>
      </c>
      <c r="I96" s="28">
        <v>1913295.67</v>
      </c>
      <c r="J96" s="25">
        <f t="shared" si="1"/>
        <v>-21982.669999999925</v>
      </c>
    </row>
    <row r="97" spans="1:10" x14ac:dyDescent="0.2">
      <c r="A97" s="26" t="s">
        <v>193</v>
      </c>
      <c r="B97" s="27" t="s">
        <v>41</v>
      </c>
      <c r="C97" s="77" t="s">
        <v>194</v>
      </c>
      <c r="D97" s="78"/>
      <c r="E97" s="28">
        <v>1890313</v>
      </c>
      <c r="F97" s="28">
        <v>1851089.47</v>
      </c>
      <c r="G97" s="28" t="s">
        <v>42</v>
      </c>
      <c r="H97" s="28" t="s">
        <v>42</v>
      </c>
      <c r="I97" s="28">
        <v>1851089.47</v>
      </c>
      <c r="J97" s="25">
        <f t="shared" si="1"/>
        <v>39223.530000000028</v>
      </c>
    </row>
    <row r="98" spans="1:10" x14ac:dyDescent="0.2">
      <c r="A98" s="26" t="s">
        <v>195</v>
      </c>
      <c r="B98" s="27" t="s">
        <v>41</v>
      </c>
      <c r="C98" s="77" t="s">
        <v>196</v>
      </c>
      <c r="D98" s="78"/>
      <c r="E98" s="28">
        <v>1890313</v>
      </c>
      <c r="F98" s="28">
        <v>1851089.47</v>
      </c>
      <c r="G98" s="28" t="s">
        <v>42</v>
      </c>
      <c r="H98" s="28" t="s">
        <v>42</v>
      </c>
      <c r="I98" s="28">
        <v>1851089.47</v>
      </c>
      <c r="J98" s="25">
        <f t="shared" si="1"/>
        <v>39223.530000000028</v>
      </c>
    </row>
    <row r="99" spans="1:10" ht="33.75" x14ac:dyDescent="0.2">
      <c r="A99" s="26" t="s">
        <v>197</v>
      </c>
      <c r="B99" s="27" t="s">
        <v>41</v>
      </c>
      <c r="C99" s="77" t="s">
        <v>198</v>
      </c>
      <c r="D99" s="78"/>
      <c r="E99" s="28">
        <v>1890313</v>
      </c>
      <c r="F99" s="28">
        <v>1851089.47</v>
      </c>
      <c r="G99" s="28" t="s">
        <v>42</v>
      </c>
      <c r="H99" s="28" t="s">
        <v>42</v>
      </c>
      <c r="I99" s="28">
        <v>1851089.47</v>
      </c>
      <c r="J99" s="25">
        <f t="shared" si="1"/>
        <v>39223.530000000028</v>
      </c>
    </row>
    <row r="100" spans="1:10" ht="33.75" x14ac:dyDescent="0.2">
      <c r="A100" s="26" t="s">
        <v>197</v>
      </c>
      <c r="B100" s="27" t="s">
        <v>41</v>
      </c>
      <c r="C100" s="77" t="s">
        <v>199</v>
      </c>
      <c r="D100" s="78"/>
      <c r="E100" s="28">
        <v>561463</v>
      </c>
      <c r="F100" s="28">
        <v>421099.47</v>
      </c>
      <c r="G100" s="28" t="s">
        <v>42</v>
      </c>
      <c r="H100" s="28" t="s">
        <v>42</v>
      </c>
      <c r="I100" s="28">
        <v>421099.47</v>
      </c>
      <c r="J100" s="25">
        <f t="shared" si="1"/>
        <v>140363.53000000003</v>
      </c>
    </row>
    <row r="101" spans="1:10" ht="33.75" x14ac:dyDescent="0.2">
      <c r="A101" s="26" t="s">
        <v>197</v>
      </c>
      <c r="B101" s="27" t="s">
        <v>41</v>
      </c>
      <c r="C101" s="77" t="s">
        <v>200</v>
      </c>
      <c r="D101" s="78"/>
      <c r="E101" s="28">
        <v>1328850</v>
      </c>
      <c r="F101" s="28">
        <v>1429990</v>
      </c>
      <c r="G101" s="28" t="s">
        <v>42</v>
      </c>
      <c r="H101" s="28" t="s">
        <v>42</v>
      </c>
      <c r="I101" s="28">
        <v>1429990</v>
      </c>
      <c r="J101" s="25">
        <f t="shared" si="1"/>
        <v>-101140</v>
      </c>
    </row>
    <row r="102" spans="1:10" x14ac:dyDescent="0.2">
      <c r="A102" s="26" t="s">
        <v>201</v>
      </c>
      <c r="B102" s="27" t="s">
        <v>41</v>
      </c>
      <c r="C102" s="77" t="s">
        <v>202</v>
      </c>
      <c r="D102" s="78"/>
      <c r="E102" s="28">
        <v>1000</v>
      </c>
      <c r="F102" s="28">
        <v>62206.2</v>
      </c>
      <c r="G102" s="28" t="s">
        <v>42</v>
      </c>
      <c r="H102" s="28" t="s">
        <v>42</v>
      </c>
      <c r="I102" s="28">
        <v>62206.2</v>
      </c>
      <c r="J102" s="25">
        <f t="shared" si="1"/>
        <v>-61206.2</v>
      </c>
    </row>
    <row r="103" spans="1:10" x14ac:dyDescent="0.2">
      <c r="A103" s="26" t="s">
        <v>203</v>
      </c>
      <c r="B103" s="27" t="s">
        <v>41</v>
      </c>
      <c r="C103" s="77" t="s">
        <v>204</v>
      </c>
      <c r="D103" s="78"/>
      <c r="E103" s="28">
        <v>1000</v>
      </c>
      <c r="F103" s="28">
        <v>62206.2</v>
      </c>
      <c r="G103" s="28" t="s">
        <v>42</v>
      </c>
      <c r="H103" s="28" t="s">
        <v>42</v>
      </c>
      <c r="I103" s="28">
        <v>62206.2</v>
      </c>
      <c r="J103" s="25">
        <f t="shared" si="1"/>
        <v>-61206.2</v>
      </c>
    </row>
    <row r="104" spans="1:10" ht="22.5" x14ac:dyDescent="0.2">
      <c r="A104" s="26" t="s">
        <v>205</v>
      </c>
      <c r="B104" s="27" t="s">
        <v>41</v>
      </c>
      <c r="C104" s="77" t="s">
        <v>206</v>
      </c>
      <c r="D104" s="78"/>
      <c r="E104" s="28">
        <v>1000</v>
      </c>
      <c r="F104" s="28">
        <v>62206.2</v>
      </c>
      <c r="G104" s="28" t="s">
        <v>42</v>
      </c>
      <c r="H104" s="28" t="s">
        <v>42</v>
      </c>
      <c r="I104" s="28">
        <v>62206.2</v>
      </c>
      <c r="J104" s="25">
        <f t="shared" si="1"/>
        <v>-61206.2</v>
      </c>
    </row>
    <row r="105" spans="1:10" ht="22.5" x14ac:dyDescent="0.2">
      <c r="A105" s="26" t="s">
        <v>207</v>
      </c>
      <c r="B105" s="27" t="s">
        <v>41</v>
      </c>
      <c r="C105" s="77" t="s">
        <v>208</v>
      </c>
      <c r="D105" s="78"/>
      <c r="E105" s="28">
        <v>744270</v>
      </c>
      <c r="F105" s="28">
        <v>1192634.48</v>
      </c>
      <c r="G105" s="28" t="s">
        <v>42</v>
      </c>
      <c r="H105" s="28" t="s">
        <v>42</v>
      </c>
      <c r="I105" s="28">
        <v>1192634.48</v>
      </c>
      <c r="J105" s="25">
        <f t="shared" si="1"/>
        <v>-448364.48</v>
      </c>
    </row>
    <row r="106" spans="1:10" ht="22.5" x14ac:dyDescent="0.2">
      <c r="A106" s="26" t="s">
        <v>209</v>
      </c>
      <c r="B106" s="27" t="s">
        <v>41</v>
      </c>
      <c r="C106" s="77" t="s">
        <v>210</v>
      </c>
      <c r="D106" s="78"/>
      <c r="E106" s="28">
        <v>220800</v>
      </c>
      <c r="F106" s="28">
        <v>800031.26</v>
      </c>
      <c r="G106" s="28" t="s">
        <v>42</v>
      </c>
      <c r="H106" s="28" t="s">
        <v>42</v>
      </c>
      <c r="I106" s="28">
        <v>800031.26</v>
      </c>
      <c r="J106" s="25">
        <f t="shared" si="1"/>
        <v>-579231.26</v>
      </c>
    </row>
    <row r="107" spans="1:10" ht="33.75" x14ac:dyDescent="0.2">
      <c r="A107" s="26" t="s">
        <v>211</v>
      </c>
      <c r="B107" s="27" t="s">
        <v>41</v>
      </c>
      <c r="C107" s="77" t="s">
        <v>212</v>
      </c>
      <c r="D107" s="78"/>
      <c r="E107" s="28">
        <v>100000</v>
      </c>
      <c r="F107" s="28">
        <v>428406.92</v>
      </c>
      <c r="G107" s="28" t="s">
        <v>42</v>
      </c>
      <c r="H107" s="28" t="s">
        <v>42</v>
      </c>
      <c r="I107" s="28">
        <v>428406.92</v>
      </c>
      <c r="J107" s="25">
        <f t="shared" si="1"/>
        <v>-328406.92</v>
      </c>
    </row>
    <row r="108" spans="1:10" ht="56.25" x14ac:dyDescent="0.2">
      <c r="A108" s="26" t="s">
        <v>213</v>
      </c>
      <c r="B108" s="27" t="s">
        <v>41</v>
      </c>
      <c r="C108" s="77" t="s">
        <v>214</v>
      </c>
      <c r="D108" s="78"/>
      <c r="E108" s="28">
        <v>100000</v>
      </c>
      <c r="F108" s="28">
        <v>254424.58</v>
      </c>
      <c r="G108" s="28" t="s">
        <v>42</v>
      </c>
      <c r="H108" s="28" t="s">
        <v>42</v>
      </c>
      <c r="I108" s="28">
        <v>254424.58</v>
      </c>
      <c r="J108" s="25">
        <f t="shared" si="1"/>
        <v>-154424.57999999999</v>
      </c>
    </row>
    <row r="109" spans="1:10" ht="56.25" x14ac:dyDescent="0.2">
      <c r="A109" s="26" t="s">
        <v>213</v>
      </c>
      <c r="B109" s="27" t="s">
        <v>41</v>
      </c>
      <c r="C109" s="77" t="s">
        <v>215</v>
      </c>
      <c r="D109" s="78"/>
      <c r="E109" s="28">
        <v>50000</v>
      </c>
      <c r="F109" s="28">
        <v>0</v>
      </c>
      <c r="G109" s="28" t="s">
        <v>42</v>
      </c>
      <c r="H109" s="28" t="s">
        <v>42</v>
      </c>
      <c r="I109" s="28">
        <v>0</v>
      </c>
      <c r="J109" s="25">
        <f t="shared" si="1"/>
        <v>50000</v>
      </c>
    </row>
    <row r="110" spans="1:10" ht="56.25" x14ac:dyDescent="0.2">
      <c r="A110" s="26" t="s">
        <v>213</v>
      </c>
      <c r="B110" s="27" t="s">
        <v>41</v>
      </c>
      <c r="C110" s="77" t="s">
        <v>216</v>
      </c>
      <c r="D110" s="78"/>
      <c r="E110" s="28">
        <v>50000</v>
      </c>
      <c r="F110" s="28">
        <v>254424.58</v>
      </c>
      <c r="G110" s="28" t="s">
        <v>42</v>
      </c>
      <c r="H110" s="28" t="s">
        <v>42</v>
      </c>
      <c r="I110" s="28">
        <v>254424.58</v>
      </c>
      <c r="J110" s="25">
        <f t="shared" si="1"/>
        <v>-204424.58</v>
      </c>
    </row>
    <row r="111" spans="1:10" ht="45" x14ac:dyDescent="0.2">
      <c r="A111" s="26" t="s">
        <v>217</v>
      </c>
      <c r="B111" s="27" t="s">
        <v>41</v>
      </c>
      <c r="C111" s="77" t="s">
        <v>218</v>
      </c>
      <c r="D111" s="78"/>
      <c r="E111" s="28">
        <v>0</v>
      </c>
      <c r="F111" s="28">
        <v>173982.34</v>
      </c>
      <c r="G111" s="28" t="s">
        <v>42</v>
      </c>
      <c r="H111" s="28" t="s">
        <v>42</v>
      </c>
      <c r="I111" s="28">
        <v>173982.34</v>
      </c>
      <c r="J111" s="25">
        <f t="shared" si="1"/>
        <v>-173982.34</v>
      </c>
    </row>
    <row r="112" spans="1:10" ht="45" x14ac:dyDescent="0.2">
      <c r="A112" s="26" t="s">
        <v>219</v>
      </c>
      <c r="B112" s="27" t="s">
        <v>41</v>
      </c>
      <c r="C112" s="77" t="s">
        <v>220</v>
      </c>
      <c r="D112" s="78"/>
      <c r="E112" s="28">
        <v>120800</v>
      </c>
      <c r="F112" s="28">
        <v>371624.34</v>
      </c>
      <c r="G112" s="28" t="s">
        <v>42</v>
      </c>
      <c r="H112" s="28" t="s">
        <v>42</v>
      </c>
      <c r="I112" s="28">
        <v>371624.34</v>
      </c>
      <c r="J112" s="25">
        <f t="shared" si="1"/>
        <v>-250824.34000000003</v>
      </c>
    </row>
    <row r="113" spans="1:10" ht="45" x14ac:dyDescent="0.2">
      <c r="A113" s="26" t="s">
        <v>221</v>
      </c>
      <c r="B113" s="27" t="s">
        <v>41</v>
      </c>
      <c r="C113" s="77" t="s">
        <v>222</v>
      </c>
      <c r="D113" s="78"/>
      <c r="E113" s="28">
        <v>120800</v>
      </c>
      <c r="F113" s="28">
        <v>371624.34</v>
      </c>
      <c r="G113" s="28" t="s">
        <v>42</v>
      </c>
      <c r="H113" s="28" t="s">
        <v>42</v>
      </c>
      <c r="I113" s="28">
        <v>371624.34</v>
      </c>
      <c r="J113" s="25">
        <f t="shared" si="1"/>
        <v>-250824.34000000003</v>
      </c>
    </row>
    <row r="114" spans="1:10" ht="33.75" x14ac:dyDescent="0.2">
      <c r="A114" s="26" t="s">
        <v>223</v>
      </c>
      <c r="B114" s="27" t="s">
        <v>41</v>
      </c>
      <c r="C114" s="77" t="s">
        <v>224</v>
      </c>
      <c r="D114" s="78"/>
      <c r="E114" s="28">
        <v>523470</v>
      </c>
      <c r="F114" s="28">
        <v>392603.22</v>
      </c>
      <c r="G114" s="28" t="s">
        <v>42</v>
      </c>
      <c r="H114" s="28" t="s">
        <v>42</v>
      </c>
      <c r="I114" s="28">
        <v>392603.22</v>
      </c>
      <c r="J114" s="25">
        <f t="shared" si="1"/>
        <v>130866.78000000003</v>
      </c>
    </row>
    <row r="115" spans="1:10" x14ac:dyDescent="0.2">
      <c r="A115" s="26" t="s">
        <v>225</v>
      </c>
      <c r="B115" s="27" t="s">
        <v>41</v>
      </c>
      <c r="C115" s="77" t="s">
        <v>226</v>
      </c>
      <c r="D115" s="78"/>
      <c r="E115" s="28">
        <v>2275777</v>
      </c>
      <c r="F115" s="28">
        <v>1901490.47</v>
      </c>
      <c r="G115" s="28" t="s">
        <v>42</v>
      </c>
      <c r="H115" s="28" t="s">
        <v>42</v>
      </c>
      <c r="I115" s="28">
        <v>1901490.47</v>
      </c>
      <c r="J115" s="25">
        <f t="shared" si="1"/>
        <v>374286.53</v>
      </c>
    </row>
    <row r="116" spans="1:10" ht="56.25" x14ac:dyDescent="0.2">
      <c r="A116" s="26" t="s">
        <v>227</v>
      </c>
      <c r="B116" s="27" t="s">
        <v>41</v>
      </c>
      <c r="C116" s="77" t="s">
        <v>228</v>
      </c>
      <c r="D116" s="78"/>
      <c r="E116" s="28">
        <v>498020</v>
      </c>
      <c r="F116" s="28">
        <v>412861.96</v>
      </c>
      <c r="G116" s="28" t="s">
        <v>42</v>
      </c>
      <c r="H116" s="28" t="s">
        <v>42</v>
      </c>
      <c r="I116" s="28">
        <v>412861.96</v>
      </c>
      <c r="J116" s="25">
        <f t="shared" si="1"/>
        <v>85158.039999999979</v>
      </c>
    </row>
    <row r="117" spans="1:10" ht="67.5" x14ac:dyDescent="0.2">
      <c r="A117" s="29" t="s">
        <v>229</v>
      </c>
      <c r="B117" s="27" t="s">
        <v>41</v>
      </c>
      <c r="C117" s="77" t="s">
        <v>230</v>
      </c>
      <c r="D117" s="78"/>
      <c r="E117" s="28">
        <v>31250</v>
      </c>
      <c r="F117" s="28">
        <v>33363.910000000003</v>
      </c>
      <c r="G117" s="28" t="s">
        <v>42</v>
      </c>
      <c r="H117" s="28" t="s">
        <v>42</v>
      </c>
      <c r="I117" s="28">
        <v>33363.910000000003</v>
      </c>
      <c r="J117" s="25">
        <f t="shared" si="1"/>
        <v>-2113.9100000000035</v>
      </c>
    </row>
    <row r="118" spans="1:10" ht="67.5" x14ac:dyDescent="0.2">
      <c r="A118" s="29" t="s">
        <v>229</v>
      </c>
      <c r="B118" s="27" t="s">
        <v>41</v>
      </c>
      <c r="C118" s="77" t="s">
        <v>231</v>
      </c>
      <c r="D118" s="78"/>
      <c r="E118" s="28">
        <v>10750</v>
      </c>
      <c r="F118" s="28">
        <v>10809.65</v>
      </c>
      <c r="G118" s="28" t="s">
        <v>42</v>
      </c>
      <c r="H118" s="28" t="s">
        <v>42</v>
      </c>
      <c r="I118" s="28">
        <v>10809.65</v>
      </c>
      <c r="J118" s="25">
        <f t="shared" si="1"/>
        <v>-59.649999999999636</v>
      </c>
    </row>
    <row r="119" spans="1:10" ht="67.5" x14ac:dyDescent="0.2">
      <c r="A119" s="29" t="s">
        <v>229</v>
      </c>
      <c r="B119" s="27" t="s">
        <v>41</v>
      </c>
      <c r="C119" s="77" t="s">
        <v>232</v>
      </c>
      <c r="D119" s="78"/>
      <c r="E119" s="28">
        <v>20500</v>
      </c>
      <c r="F119" s="28">
        <v>22554.26</v>
      </c>
      <c r="G119" s="28" t="s">
        <v>42</v>
      </c>
      <c r="H119" s="28" t="s">
        <v>42</v>
      </c>
      <c r="I119" s="28">
        <v>22554.26</v>
      </c>
      <c r="J119" s="25">
        <f t="shared" si="1"/>
        <v>-2054.2599999999984</v>
      </c>
    </row>
    <row r="120" spans="1:10" ht="90" x14ac:dyDescent="0.2">
      <c r="A120" s="29" t="s">
        <v>233</v>
      </c>
      <c r="B120" s="27" t="s">
        <v>41</v>
      </c>
      <c r="C120" s="77" t="s">
        <v>234</v>
      </c>
      <c r="D120" s="78"/>
      <c r="E120" s="28">
        <v>85670</v>
      </c>
      <c r="F120" s="28">
        <v>75409.460000000006</v>
      </c>
      <c r="G120" s="28" t="s">
        <v>42</v>
      </c>
      <c r="H120" s="28" t="s">
        <v>42</v>
      </c>
      <c r="I120" s="28">
        <v>75409.460000000006</v>
      </c>
      <c r="J120" s="25">
        <f t="shared" si="1"/>
        <v>10260.539999999994</v>
      </c>
    </row>
    <row r="121" spans="1:10" ht="90" x14ac:dyDescent="0.2">
      <c r="A121" s="29" t="s">
        <v>233</v>
      </c>
      <c r="B121" s="27" t="s">
        <v>41</v>
      </c>
      <c r="C121" s="77" t="s">
        <v>235</v>
      </c>
      <c r="D121" s="78"/>
      <c r="E121" s="28">
        <v>3770</v>
      </c>
      <c r="F121" s="28">
        <v>5750</v>
      </c>
      <c r="G121" s="28" t="s">
        <v>42</v>
      </c>
      <c r="H121" s="28" t="s">
        <v>42</v>
      </c>
      <c r="I121" s="28">
        <v>5750</v>
      </c>
      <c r="J121" s="25">
        <f t="shared" si="1"/>
        <v>-1980</v>
      </c>
    </row>
    <row r="122" spans="1:10" ht="90" x14ac:dyDescent="0.2">
      <c r="A122" s="29" t="s">
        <v>233</v>
      </c>
      <c r="B122" s="27" t="s">
        <v>41</v>
      </c>
      <c r="C122" s="77" t="s">
        <v>236</v>
      </c>
      <c r="D122" s="78"/>
      <c r="E122" s="28">
        <v>81900</v>
      </c>
      <c r="F122" s="28">
        <v>69659.460000000006</v>
      </c>
      <c r="G122" s="28" t="s">
        <v>42</v>
      </c>
      <c r="H122" s="28" t="s">
        <v>42</v>
      </c>
      <c r="I122" s="28">
        <v>69659.460000000006</v>
      </c>
      <c r="J122" s="25">
        <f t="shared" si="1"/>
        <v>12240.539999999994</v>
      </c>
    </row>
    <row r="123" spans="1:10" ht="67.5" x14ac:dyDescent="0.2">
      <c r="A123" s="29" t="s">
        <v>237</v>
      </c>
      <c r="B123" s="27" t="s">
        <v>41</v>
      </c>
      <c r="C123" s="77" t="s">
        <v>238</v>
      </c>
      <c r="D123" s="78"/>
      <c r="E123" s="28">
        <v>20800</v>
      </c>
      <c r="F123" s="28">
        <v>30324.06</v>
      </c>
      <c r="G123" s="28" t="s">
        <v>42</v>
      </c>
      <c r="H123" s="28" t="s">
        <v>42</v>
      </c>
      <c r="I123" s="28">
        <v>30324.06</v>
      </c>
      <c r="J123" s="25">
        <f t="shared" si="1"/>
        <v>-9524.0600000000013</v>
      </c>
    </row>
    <row r="124" spans="1:10" ht="67.5" x14ac:dyDescent="0.2">
      <c r="A124" s="29" t="s">
        <v>237</v>
      </c>
      <c r="B124" s="27" t="s">
        <v>41</v>
      </c>
      <c r="C124" s="77" t="s">
        <v>239</v>
      </c>
      <c r="D124" s="78"/>
      <c r="E124" s="28">
        <v>1000</v>
      </c>
      <c r="F124" s="28">
        <v>2000</v>
      </c>
      <c r="G124" s="28" t="s">
        <v>42</v>
      </c>
      <c r="H124" s="28" t="s">
        <v>42</v>
      </c>
      <c r="I124" s="28">
        <v>2000</v>
      </c>
      <c r="J124" s="25">
        <f t="shared" si="1"/>
        <v>-1000</v>
      </c>
    </row>
    <row r="125" spans="1:10" ht="67.5" x14ac:dyDescent="0.2">
      <c r="A125" s="29" t="s">
        <v>237</v>
      </c>
      <c r="B125" s="27" t="s">
        <v>41</v>
      </c>
      <c r="C125" s="77" t="s">
        <v>240</v>
      </c>
      <c r="D125" s="78"/>
      <c r="E125" s="28">
        <v>19800</v>
      </c>
      <c r="F125" s="28">
        <v>28324.06</v>
      </c>
      <c r="G125" s="28" t="s">
        <v>42</v>
      </c>
      <c r="H125" s="28" t="s">
        <v>42</v>
      </c>
      <c r="I125" s="28">
        <v>28324.06</v>
      </c>
      <c r="J125" s="25">
        <f t="shared" si="1"/>
        <v>-8524.0600000000013</v>
      </c>
    </row>
    <row r="126" spans="1:10" ht="78.75" x14ac:dyDescent="0.2">
      <c r="A126" s="29" t="s">
        <v>241</v>
      </c>
      <c r="B126" s="27" t="s">
        <v>41</v>
      </c>
      <c r="C126" s="77" t="s">
        <v>242</v>
      </c>
      <c r="D126" s="78"/>
      <c r="E126" s="28">
        <v>48500</v>
      </c>
      <c r="F126" s="28">
        <v>22065.16</v>
      </c>
      <c r="G126" s="28" t="s">
        <v>42</v>
      </c>
      <c r="H126" s="28" t="s">
        <v>42</v>
      </c>
      <c r="I126" s="28">
        <v>22065.16</v>
      </c>
      <c r="J126" s="25">
        <f t="shared" si="1"/>
        <v>26434.84</v>
      </c>
    </row>
    <row r="127" spans="1:10" ht="78.75" x14ac:dyDescent="0.2">
      <c r="A127" s="29" t="s">
        <v>241</v>
      </c>
      <c r="B127" s="27" t="s">
        <v>41</v>
      </c>
      <c r="C127" s="77" t="s">
        <v>243</v>
      </c>
      <c r="D127" s="78"/>
      <c r="E127" s="28">
        <v>13500</v>
      </c>
      <c r="F127" s="28">
        <v>0</v>
      </c>
      <c r="G127" s="28" t="s">
        <v>42</v>
      </c>
      <c r="H127" s="28" t="s">
        <v>42</v>
      </c>
      <c r="I127" s="28">
        <v>0</v>
      </c>
      <c r="J127" s="25">
        <f t="shared" si="1"/>
        <v>13500</v>
      </c>
    </row>
    <row r="128" spans="1:10" ht="78.75" x14ac:dyDescent="0.2">
      <c r="A128" s="29" t="s">
        <v>241</v>
      </c>
      <c r="B128" s="27" t="s">
        <v>41</v>
      </c>
      <c r="C128" s="77" t="s">
        <v>244</v>
      </c>
      <c r="D128" s="78"/>
      <c r="E128" s="28">
        <v>35000</v>
      </c>
      <c r="F128" s="28">
        <v>22065.16</v>
      </c>
      <c r="G128" s="28" t="s">
        <v>42</v>
      </c>
      <c r="H128" s="28" t="s">
        <v>42</v>
      </c>
      <c r="I128" s="28">
        <v>22065.16</v>
      </c>
      <c r="J128" s="25">
        <f t="shared" si="1"/>
        <v>12934.84</v>
      </c>
    </row>
    <row r="129" spans="1:10" ht="67.5" x14ac:dyDescent="0.2">
      <c r="A129" s="29" t="s">
        <v>245</v>
      </c>
      <c r="B129" s="27" t="s">
        <v>41</v>
      </c>
      <c r="C129" s="77" t="s">
        <v>246</v>
      </c>
      <c r="D129" s="78"/>
      <c r="E129" s="28">
        <v>4250</v>
      </c>
      <c r="F129" s="28" t="s">
        <v>42</v>
      </c>
      <c r="G129" s="28" t="s">
        <v>42</v>
      </c>
      <c r="H129" s="28" t="s">
        <v>42</v>
      </c>
      <c r="I129" s="28" t="s">
        <v>42</v>
      </c>
      <c r="J129" s="25" t="e">
        <f t="shared" si="1"/>
        <v>#VALUE!</v>
      </c>
    </row>
    <row r="130" spans="1:10" ht="78.75" x14ac:dyDescent="0.2">
      <c r="A130" s="29" t="s">
        <v>247</v>
      </c>
      <c r="B130" s="27" t="s">
        <v>41</v>
      </c>
      <c r="C130" s="77" t="s">
        <v>248</v>
      </c>
      <c r="D130" s="78"/>
      <c r="E130" s="28">
        <v>56300</v>
      </c>
      <c r="F130" s="28">
        <v>21763.98</v>
      </c>
      <c r="G130" s="28" t="s">
        <v>42</v>
      </c>
      <c r="H130" s="28" t="s">
        <v>42</v>
      </c>
      <c r="I130" s="28">
        <v>21763.98</v>
      </c>
      <c r="J130" s="25">
        <f t="shared" si="1"/>
        <v>34536.020000000004</v>
      </c>
    </row>
    <row r="131" spans="1:10" ht="90" x14ac:dyDescent="0.2">
      <c r="A131" s="29" t="s">
        <v>249</v>
      </c>
      <c r="B131" s="27" t="s">
        <v>41</v>
      </c>
      <c r="C131" s="77" t="s">
        <v>250</v>
      </c>
      <c r="D131" s="78"/>
      <c r="E131" s="28">
        <v>14200</v>
      </c>
      <c r="F131" s="28">
        <v>12372.63</v>
      </c>
      <c r="G131" s="28" t="s">
        <v>42</v>
      </c>
      <c r="H131" s="28" t="s">
        <v>42</v>
      </c>
      <c r="I131" s="28">
        <v>12372.63</v>
      </c>
      <c r="J131" s="25">
        <f t="shared" si="1"/>
        <v>1827.3700000000008</v>
      </c>
    </row>
    <row r="132" spans="1:10" ht="78.75" x14ac:dyDescent="0.2">
      <c r="A132" s="29" t="s">
        <v>251</v>
      </c>
      <c r="B132" s="27" t="s">
        <v>41</v>
      </c>
      <c r="C132" s="77" t="s">
        <v>252</v>
      </c>
      <c r="D132" s="78"/>
      <c r="E132" s="28">
        <v>1000</v>
      </c>
      <c r="F132" s="28">
        <v>2102.61</v>
      </c>
      <c r="G132" s="28" t="s">
        <v>42</v>
      </c>
      <c r="H132" s="28" t="s">
        <v>42</v>
      </c>
      <c r="I132" s="28">
        <v>2102.61</v>
      </c>
      <c r="J132" s="25">
        <f t="shared" si="1"/>
        <v>-1102.6100000000001</v>
      </c>
    </row>
    <row r="133" spans="1:10" ht="67.5" x14ac:dyDescent="0.2">
      <c r="A133" s="29" t="s">
        <v>253</v>
      </c>
      <c r="B133" s="27" t="s">
        <v>41</v>
      </c>
      <c r="C133" s="77" t="s">
        <v>254</v>
      </c>
      <c r="D133" s="78"/>
      <c r="E133" s="28">
        <v>119500</v>
      </c>
      <c r="F133" s="28">
        <v>31711.58</v>
      </c>
      <c r="G133" s="28" t="s">
        <v>42</v>
      </c>
      <c r="H133" s="28" t="s">
        <v>42</v>
      </c>
      <c r="I133" s="28">
        <v>31711.58</v>
      </c>
      <c r="J133" s="25">
        <f t="shared" si="1"/>
        <v>87788.42</v>
      </c>
    </row>
    <row r="134" spans="1:10" ht="67.5" x14ac:dyDescent="0.2">
      <c r="A134" s="29" t="s">
        <v>253</v>
      </c>
      <c r="B134" s="27" t="s">
        <v>41</v>
      </c>
      <c r="C134" s="77" t="s">
        <v>255</v>
      </c>
      <c r="D134" s="78"/>
      <c r="E134" s="28">
        <v>10500</v>
      </c>
      <c r="F134" s="28">
        <v>12500</v>
      </c>
      <c r="G134" s="28" t="s">
        <v>42</v>
      </c>
      <c r="H134" s="28" t="s">
        <v>42</v>
      </c>
      <c r="I134" s="28">
        <v>12500</v>
      </c>
      <c r="J134" s="25">
        <f t="shared" si="1"/>
        <v>-2000</v>
      </c>
    </row>
    <row r="135" spans="1:10" ht="67.5" x14ac:dyDescent="0.2">
      <c r="A135" s="29" t="s">
        <v>253</v>
      </c>
      <c r="B135" s="27" t="s">
        <v>41</v>
      </c>
      <c r="C135" s="77" t="s">
        <v>256</v>
      </c>
      <c r="D135" s="78"/>
      <c r="E135" s="28">
        <v>109000</v>
      </c>
      <c r="F135" s="28">
        <v>19211.580000000002</v>
      </c>
      <c r="G135" s="28" t="s">
        <v>42</v>
      </c>
      <c r="H135" s="28" t="s">
        <v>42</v>
      </c>
      <c r="I135" s="28">
        <v>19211.580000000002</v>
      </c>
      <c r="J135" s="25">
        <f t="shared" si="1"/>
        <v>89788.42</v>
      </c>
    </row>
    <row r="136" spans="1:10" ht="78.75" x14ac:dyDescent="0.2">
      <c r="A136" s="29" t="s">
        <v>257</v>
      </c>
      <c r="B136" s="27" t="s">
        <v>41</v>
      </c>
      <c r="C136" s="77" t="s">
        <v>258</v>
      </c>
      <c r="D136" s="78"/>
      <c r="E136" s="28">
        <v>116550</v>
      </c>
      <c r="F136" s="28">
        <v>183748.57</v>
      </c>
      <c r="G136" s="28" t="s">
        <v>42</v>
      </c>
      <c r="H136" s="28" t="s">
        <v>42</v>
      </c>
      <c r="I136" s="28">
        <v>183748.57</v>
      </c>
      <c r="J136" s="25">
        <f t="shared" si="1"/>
        <v>-67198.570000000007</v>
      </c>
    </row>
    <row r="137" spans="1:10" ht="78.75" x14ac:dyDescent="0.2">
      <c r="A137" s="29" t="s">
        <v>257</v>
      </c>
      <c r="B137" s="27" t="s">
        <v>41</v>
      </c>
      <c r="C137" s="77" t="s">
        <v>259</v>
      </c>
      <c r="D137" s="78"/>
      <c r="E137" s="28">
        <v>6050</v>
      </c>
      <c r="F137" s="28">
        <v>6050</v>
      </c>
      <c r="G137" s="28" t="s">
        <v>42</v>
      </c>
      <c r="H137" s="28" t="s">
        <v>42</v>
      </c>
      <c r="I137" s="28">
        <v>6050</v>
      </c>
      <c r="J137" s="25">
        <f t="shared" si="1"/>
        <v>0</v>
      </c>
    </row>
    <row r="138" spans="1:10" ht="78.75" x14ac:dyDescent="0.2">
      <c r="A138" s="29" t="s">
        <v>257</v>
      </c>
      <c r="B138" s="27" t="s">
        <v>41</v>
      </c>
      <c r="C138" s="77" t="s">
        <v>260</v>
      </c>
      <c r="D138" s="78"/>
      <c r="E138" s="28">
        <v>2000</v>
      </c>
      <c r="F138" s="28">
        <v>0</v>
      </c>
      <c r="G138" s="28" t="s">
        <v>42</v>
      </c>
      <c r="H138" s="28" t="s">
        <v>42</v>
      </c>
      <c r="I138" s="28">
        <v>0</v>
      </c>
      <c r="J138" s="25">
        <f t="shared" si="1"/>
        <v>2000</v>
      </c>
    </row>
    <row r="139" spans="1:10" ht="78.75" x14ac:dyDescent="0.2">
      <c r="A139" s="29" t="s">
        <v>257</v>
      </c>
      <c r="B139" s="27" t="s">
        <v>41</v>
      </c>
      <c r="C139" s="77" t="s">
        <v>261</v>
      </c>
      <c r="D139" s="78"/>
      <c r="E139" s="28">
        <v>108500</v>
      </c>
      <c r="F139" s="28">
        <v>177698.57</v>
      </c>
      <c r="G139" s="28" t="s">
        <v>42</v>
      </c>
      <c r="H139" s="28" t="s">
        <v>42</v>
      </c>
      <c r="I139" s="28">
        <v>177698.57</v>
      </c>
      <c r="J139" s="25">
        <f t="shared" si="1"/>
        <v>-69198.570000000007</v>
      </c>
    </row>
    <row r="140" spans="1:10" ht="90" x14ac:dyDescent="0.2">
      <c r="A140" s="29" t="s">
        <v>262</v>
      </c>
      <c r="B140" s="27" t="s">
        <v>41</v>
      </c>
      <c r="C140" s="77" t="s">
        <v>263</v>
      </c>
      <c r="D140" s="78"/>
      <c r="E140" s="28">
        <v>0</v>
      </c>
      <c r="F140" s="28">
        <v>35279.589999999997</v>
      </c>
      <c r="G140" s="28" t="s">
        <v>42</v>
      </c>
      <c r="H140" s="28" t="s">
        <v>42</v>
      </c>
      <c r="I140" s="28">
        <v>35279.589999999997</v>
      </c>
      <c r="J140" s="25">
        <f t="shared" si="1"/>
        <v>-35279.589999999997</v>
      </c>
    </row>
    <row r="141" spans="1:10" ht="67.5" x14ac:dyDescent="0.2">
      <c r="A141" s="26" t="s">
        <v>264</v>
      </c>
      <c r="B141" s="27" t="s">
        <v>41</v>
      </c>
      <c r="C141" s="77" t="s">
        <v>265</v>
      </c>
      <c r="D141" s="78"/>
      <c r="E141" s="28">
        <v>0</v>
      </c>
      <c r="F141" s="28">
        <v>35279.589999999997</v>
      </c>
      <c r="G141" s="28" t="s">
        <v>42</v>
      </c>
      <c r="H141" s="28" t="s">
        <v>42</v>
      </c>
      <c r="I141" s="28">
        <v>35279.589999999997</v>
      </c>
      <c r="J141" s="25">
        <f t="shared" si="1"/>
        <v>-35279.589999999997</v>
      </c>
    </row>
    <row r="142" spans="1:10" ht="33.75" x14ac:dyDescent="0.2">
      <c r="A142" s="26" t="s">
        <v>266</v>
      </c>
      <c r="B142" s="27" t="s">
        <v>41</v>
      </c>
      <c r="C142" s="77" t="s">
        <v>267</v>
      </c>
      <c r="D142" s="78"/>
      <c r="E142" s="28">
        <v>12300</v>
      </c>
      <c r="F142" s="28">
        <v>60223.519999999997</v>
      </c>
      <c r="G142" s="28" t="s">
        <v>42</v>
      </c>
      <c r="H142" s="28" t="s">
        <v>42</v>
      </c>
      <c r="I142" s="28">
        <v>60223.519999999997</v>
      </c>
      <c r="J142" s="25">
        <f t="shared" si="1"/>
        <v>-47923.519999999997</v>
      </c>
    </row>
    <row r="143" spans="1:10" ht="56.25" x14ac:dyDescent="0.2">
      <c r="A143" s="26" t="s">
        <v>268</v>
      </c>
      <c r="B143" s="27" t="s">
        <v>41</v>
      </c>
      <c r="C143" s="77" t="s">
        <v>269</v>
      </c>
      <c r="D143" s="78"/>
      <c r="E143" s="28">
        <v>12300</v>
      </c>
      <c r="F143" s="28">
        <v>60223.519999999997</v>
      </c>
      <c r="G143" s="28" t="s">
        <v>42</v>
      </c>
      <c r="H143" s="28" t="s">
        <v>42</v>
      </c>
      <c r="I143" s="28">
        <v>60223.519999999997</v>
      </c>
      <c r="J143" s="25">
        <f t="shared" si="1"/>
        <v>-47923.519999999997</v>
      </c>
    </row>
    <row r="144" spans="1:10" ht="56.25" x14ac:dyDescent="0.2">
      <c r="A144" s="26" t="s">
        <v>268</v>
      </c>
      <c r="B144" s="27" t="s">
        <v>41</v>
      </c>
      <c r="C144" s="77" t="s">
        <v>270</v>
      </c>
      <c r="D144" s="78"/>
      <c r="E144" s="28">
        <v>12300</v>
      </c>
      <c r="F144" s="28">
        <v>0</v>
      </c>
      <c r="G144" s="28" t="s">
        <v>42</v>
      </c>
      <c r="H144" s="28" t="s">
        <v>42</v>
      </c>
      <c r="I144" s="28">
        <v>0</v>
      </c>
      <c r="J144" s="25">
        <f t="shared" si="1"/>
        <v>12300</v>
      </c>
    </row>
    <row r="145" spans="1:10" ht="56.25" x14ac:dyDescent="0.2">
      <c r="A145" s="26" t="s">
        <v>268</v>
      </c>
      <c r="B145" s="27" t="s">
        <v>41</v>
      </c>
      <c r="C145" s="77" t="s">
        <v>271</v>
      </c>
      <c r="D145" s="78"/>
      <c r="E145" s="28">
        <v>0</v>
      </c>
      <c r="F145" s="28">
        <v>60223.519999999997</v>
      </c>
      <c r="G145" s="28" t="s">
        <v>42</v>
      </c>
      <c r="H145" s="28" t="s">
        <v>42</v>
      </c>
      <c r="I145" s="28">
        <v>60223.519999999997</v>
      </c>
      <c r="J145" s="25">
        <f t="shared" si="1"/>
        <v>-60223.519999999997</v>
      </c>
    </row>
    <row r="146" spans="1:10" ht="56.25" x14ac:dyDescent="0.2">
      <c r="A146" s="26" t="s">
        <v>268</v>
      </c>
      <c r="B146" s="27" t="s">
        <v>41</v>
      </c>
      <c r="C146" s="77" t="s">
        <v>272</v>
      </c>
      <c r="D146" s="78"/>
      <c r="E146" s="28">
        <v>0</v>
      </c>
      <c r="F146" s="28">
        <v>41205.019999999997</v>
      </c>
      <c r="G146" s="28" t="s">
        <v>42</v>
      </c>
      <c r="H146" s="28" t="s">
        <v>42</v>
      </c>
      <c r="I146" s="28">
        <v>41205.019999999997</v>
      </c>
      <c r="J146" s="25">
        <f t="shared" si="1"/>
        <v>-41205.019999999997</v>
      </c>
    </row>
    <row r="147" spans="1:10" ht="56.25" x14ac:dyDescent="0.2">
      <c r="A147" s="26" t="s">
        <v>268</v>
      </c>
      <c r="B147" s="27" t="s">
        <v>41</v>
      </c>
      <c r="C147" s="77" t="s">
        <v>273</v>
      </c>
      <c r="D147" s="78"/>
      <c r="E147" s="28">
        <v>0</v>
      </c>
      <c r="F147" s="28">
        <v>19018.5</v>
      </c>
      <c r="G147" s="28" t="s">
        <v>42</v>
      </c>
      <c r="H147" s="28" t="s">
        <v>42</v>
      </c>
      <c r="I147" s="28">
        <v>19018.5</v>
      </c>
      <c r="J147" s="25">
        <f t="shared" si="1"/>
        <v>-19018.5</v>
      </c>
    </row>
    <row r="148" spans="1:10" ht="33.75" x14ac:dyDescent="0.2">
      <c r="A148" s="26" t="s">
        <v>274</v>
      </c>
      <c r="B148" s="27" t="s">
        <v>41</v>
      </c>
      <c r="C148" s="77" t="s">
        <v>275</v>
      </c>
      <c r="D148" s="78"/>
      <c r="E148" s="28">
        <v>1765457</v>
      </c>
      <c r="F148" s="28">
        <v>1393125.4</v>
      </c>
      <c r="G148" s="28" t="s">
        <v>42</v>
      </c>
      <c r="H148" s="28" t="s">
        <v>42</v>
      </c>
      <c r="I148" s="28">
        <v>1393125.4</v>
      </c>
      <c r="J148" s="25">
        <f t="shared" si="1"/>
        <v>372331.60000000009</v>
      </c>
    </row>
    <row r="149" spans="1:10" ht="78.75" x14ac:dyDescent="0.2">
      <c r="A149" s="29" t="s">
        <v>276</v>
      </c>
      <c r="B149" s="27" t="s">
        <v>41</v>
      </c>
      <c r="C149" s="77" t="s">
        <v>277</v>
      </c>
      <c r="D149" s="78"/>
      <c r="E149" s="28">
        <v>1765457</v>
      </c>
      <c r="F149" s="28">
        <v>1393125.4</v>
      </c>
      <c r="G149" s="28" t="s">
        <v>42</v>
      </c>
      <c r="H149" s="28" t="s">
        <v>42</v>
      </c>
      <c r="I149" s="28">
        <v>1393125.4</v>
      </c>
      <c r="J149" s="25">
        <f t="shared" ref="J149:J203" si="2">E149-I149</f>
        <v>372331.60000000009</v>
      </c>
    </row>
    <row r="150" spans="1:10" ht="78.75" x14ac:dyDescent="0.2">
      <c r="A150" s="29" t="s">
        <v>276</v>
      </c>
      <c r="B150" s="27" t="s">
        <v>41</v>
      </c>
      <c r="C150" s="77" t="s">
        <v>278</v>
      </c>
      <c r="D150" s="78"/>
      <c r="E150" s="28">
        <v>1352297</v>
      </c>
      <c r="F150" s="28">
        <v>1391715.4</v>
      </c>
      <c r="G150" s="28" t="s">
        <v>42</v>
      </c>
      <c r="H150" s="28" t="s">
        <v>42</v>
      </c>
      <c r="I150" s="28">
        <v>1391715.4</v>
      </c>
      <c r="J150" s="25">
        <f t="shared" si="2"/>
        <v>-39418.399999999907</v>
      </c>
    </row>
    <row r="151" spans="1:10" ht="78.75" x14ac:dyDescent="0.2">
      <c r="A151" s="29" t="s">
        <v>276</v>
      </c>
      <c r="B151" s="27" t="s">
        <v>41</v>
      </c>
      <c r="C151" s="77" t="s">
        <v>279</v>
      </c>
      <c r="D151" s="78"/>
      <c r="E151" s="28">
        <v>413160</v>
      </c>
      <c r="F151" s="28">
        <v>1410</v>
      </c>
      <c r="G151" s="28" t="s">
        <v>42</v>
      </c>
      <c r="H151" s="28" t="s">
        <v>42</v>
      </c>
      <c r="I151" s="28">
        <v>1410</v>
      </c>
      <c r="J151" s="25">
        <f t="shared" si="2"/>
        <v>411750</v>
      </c>
    </row>
    <row r="152" spans="1:10" x14ac:dyDescent="0.2">
      <c r="A152" s="26" t="s">
        <v>280</v>
      </c>
      <c r="B152" s="27" t="s">
        <v>41</v>
      </c>
      <c r="C152" s="77" t="s">
        <v>281</v>
      </c>
      <c r="D152" s="78"/>
      <c r="E152" s="28">
        <v>0</v>
      </c>
      <c r="F152" s="28">
        <v>8774.86</v>
      </c>
      <c r="G152" s="28" t="s">
        <v>42</v>
      </c>
      <c r="H152" s="28" t="s">
        <v>42</v>
      </c>
      <c r="I152" s="28">
        <v>8774.86</v>
      </c>
      <c r="J152" s="25">
        <f t="shared" si="2"/>
        <v>-8774.86</v>
      </c>
    </row>
    <row r="153" spans="1:10" x14ac:dyDescent="0.2">
      <c r="A153" s="26" t="s">
        <v>282</v>
      </c>
      <c r="B153" s="27" t="s">
        <v>41</v>
      </c>
      <c r="C153" s="77" t="s">
        <v>283</v>
      </c>
      <c r="D153" s="78"/>
      <c r="E153" s="28">
        <v>0</v>
      </c>
      <c r="F153" s="28">
        <v>8774.86</v>
      </c>
      <c r="G153" s="28" t="s">
        <v>42</v>
      </c>
      <c r="H153" s="28" t="s">
        <v>42</v>
      </c>
      <c r="I153" s="28">
        <v>8774.86</v>
      </c>
      <c r="J153" s="25">
        <f t="shared" si="2"/>
        <v>-8774.86</v>
      </c>
    </row>
    <row r="154" spans="1:10" ht="22.5" x14ac:dyDescent="0.2">
      <c r="A154" s="26" t="s">
        <v>284</v>
      </c>
      <c r="B154" s="27" t="s">
        <v>41</v>
      </c>
      <c r="C154" s="77" t="s">
        <v>285</v>
      </c>
      <c r="D154" s="78"/>
      <c r="E154" s="28">
        <v>0</v>
      </c>
      <c r="F154" s="28">
        <v>8774.86</v>
      </c>
      <c r="G154" s="28" t="s">
        <v>42</v>
      </c>
      <c r="H154" s="28" t="s">
        <v>42</v>
      </c>
      <c r="I154" s="28">
        <v>8774.86</v>
      </c>
      <c r="J154" s="25">
        <f t="shared" si="2"/>
        <v>-8774.86</v>
      </c>
    </row>
    <row r="155" spans="1:10" ht="22.5" x14ac:dyDescent="0.2">
      <c r="A155" s="26" t="s">
        <v>284</v>
      </c>
      <c r="B155" s="27" t="s">
        <v>41</v>
      </c>
      <c r="C155" s="77" t="s">
        <v>286</v>
      </c>
      <c r="D155" s="78"/>
      <c r="E155" s="28">
        <v>0</v>
      </c>
      <c r="F155" s="28">
        <v>8729.33</v>
      </c>
      <c r="G155" s="28" t="s">
        <v>42</v>
      </c>
      <c r="H155" s="28" t="s">
        <v>42</v>
      </c>
      <c r="I155" s="28">
        <v>8729.33</v>
      </c>
      <c r="J155" s="25">
        <f t="shared" si="2"/>
        <v>-8729.33</v>
      </c>
    </row>
    <row r="156" spans="1:10" ht="22.5" x14ac:dyDescent="0.2">
      <c r="A156" s="26" t="s">
        <v>284</v>
      </c>
      <c r="B156" s="27" t="s">
        <v>41</v>
      </c>
      <c r="C156" s="77" t="s">
        <v>287</v>
      </c>
      <c r="D156" s="78"/>
      <c r="E156" s="28">
        <v>0</v>
      </c>
      <c r="F156" s="28">
        <v>45.53</v>
      </c>
      <c r="G156" s="28" t="s">
        <v>42</v>
      </c>
      <c r="H156" s="28" t="s">
        <v>42</v>
      </c>
      <c r="I156" s="28">
        <v>45.53</v>
      </c>
      <c r="J156" s="25">
        <f t="shared" si="2"/>
        <v>-45.53</v>
      </c>
    </row>
    <row r="157" spans="1:10" x14ac:dyDescent="0.2">
      <c r="A157" s="26" t="s">
        <v>288</v>
      </c>
      <c r="B157" s="27" t="s">
        <v>41</v>
      </c>
      <c r="C157" s="77" t="s">
        <v>289</v>
      </c>
      <c r="D157" s="78"/>
      <c r="E157" s="28">
        <v>1638210515.6300001</v>
      </c>
      <c r="F157" s="28">
        <v>1136906955.1700001</v>
      </c>
      <c r="G157" s="28" t="s">
        <v>42</v>
      </c>
      <c r="H157" s="28" t="s">
        <v>42</v>
      </c>
      <c r="I157" s="28">
        <v>1136906955.1700001</v>
      </c>
      <c r="J157" s="25">
        <f t="shared" si="2"/>
        <v>501303560.46000004</v>
      </c>
    </row>
    <row r="158" spans="1:10" ht="33.75" x14ac:dyDescent="0.2">
      <c r="A158" s="26" t="s">
        <v>290</v>
      </c>
      <c r="B158" s="27" t="s">
        <v>41</v>
      </c>
      <c r="C158" s="77" t="s">
        <v>291</v>
      </c>
      <c r="D158" s="78"/>
      <c r="E158" s="28">
        <v>1638205866.7</v>
      </c>
      <c r="F158" s="28">
        <v>1136921287.24</v>
      </c>
      <c r="G158" s="28" t="s">
        <v>42</v>
      </c>
      <c r="H158" s="28" t="s">
        <v>42</v>
      </c>
      <c r="I158" s="28">
        <v>1136921287.24</v>
      </c>
      <c r="J158" s="25">
        <f t="shared" si="2"/>
        <v>501284579.46000004</v>
      </c>
    </row>
    <row r="159" spans="1:10" ht="22.5" x14ac:dyDescent="0.2">
      <c r="A159" s="26" t="s">
        <v>292</v>
      </c>
      <c r="B159" s="27" t="s">
        <v>41</v>
      </c>
      <c r="C159" s="77" t="s">
        <v>293</v>
      </c>
      <c r="D159" s="78"/>
      <c r="E159" s="28">
        <v>786556800</v>
      </c>
      <c r="F159" s="28">
        <v>572447300</v>
      </c>
      <c r="G159" s="28" t="s">
        <v>42</v>
      </c>
      <c r="H159" s="28" t="s">
        <v>42</v>
      </c>
      <c r="I159" s="28">
        <v>572447300</v>
      </c>
      <c r="J159" s="25">
        <f t="shared" si="2"/>
        <v>214109500</v>
      </c>
    </row>
    <row r="160" spans="1:10" x14ac:dyDescent="0.2">
      <c r="A160" s="26" t="s">
        <v>294</v>
      </c>
      <c r="B160" s="27" t="s">
        <v>41</v>
      </c>
      <c r="C160" s="77" t="s">
        <v>295</v>
      </c>
      <c r="D160" s="78"/>
      <c r="E160" s="28">
        <v>320611100</v>
      </c>
      <c r="F160" s="28">
        <v>304910500</v>
      </c>
      <c r="G160" s="28" t="s">
        <v>42</v>
      </c>
      <c r="H160" s="28" t="s">
        <v>42</v>
      </c>
      <c r="I160" s="28">
        <v>304910500</v>
      </c>
      <c r="J160" s="25">
        <f t="shared" si="2"/>
        <v>15700600</v>
      </c>
    </row>
    <row r="161" spans="1:10" ht="22.5" x14ac:dyDescent="0.2">
      <c r="A161" s="26" t="s">
        <v>296</v>
      </c>
      <c r="B161" s="27" t="s">
        <v>41</v>
      </c>
      <c r="C161" s="77" t="s">
        <v>297</v>
      </c>
      <c r="D161" s="78"/>
      <c r="E161" s="28">
        <v>320611100</v>
      </c>
      <c r="F161" s="28">
        <v>304910500</v>
      </c>
      <c r="G161" s="28" t="s">
        <v>42</v>
      </c>
      <c r="H161" s="28" t="s">
        <v>42</v>
      </c>
      <c r="I161" s="28">
        <v>304910500</v>
      </c>
      <c r="J161" s="25">
        <f t="shared" si="2"/>
        <v>15700600</v>
      </c>
    </row>
    <row r="162" spans="1:10" ht="22.5" x14ac:dyDescent="0.2">
      <c r="A162" s="26" t="s">
        <v>298</v>
      </c>
      <c r="B162" s="27" t="s">
        <v>41</v>
      </c>
      <c r="C162" s="77" t="s">
        <v>299</v>
      </c>
      <c r="D162" s="78"/>
      <c r="E162" s="28">
        <v>333237600</v>
      </c>
      <c r="F162" s="28">
        <v>243705500</v>
      </c>
      <c r="G162" s="28" t="s">
        <v>42</v>
      </c>
      <c r="H162" s="28" t="s">
        <v>42</v>
      </c>
      <c r="I162" s="28">
        <v>243705500</v>
      </c>
      <c r="J162" s="25">
        <f t="shared" si="2"/>
        <v>89532100</v>
      </c>
    </row>
    <row r="163" spans="1:10" ht="22.5" x14ac:dyDescent="0.2">
      <c r="A163" s="26" t="s">
        <v>300</v>
      </c>
      <c r="B163" s="27" t="s">
        <v>41</v>
      </c>
      <c r="C163" s="77" t="s">
        <v>301</v>
      </c>
      <c r="D163" s="78"/>
      <c r="E163" s="28">
        <v>333237600</v>
      </c>
      <c r="F163" s="28">
        <v>243705500</v>
      </c>
      <c r="G163" s="28" t="s">
        <v>42</v>
      </c>
      <c r="H163" s="28" t="s">
        <v>42</v>
      </c>
      <c r="I163" s="28">
        <v>243705500</v>
      </c>
      <c r="J163" s="25">
        <f t="shared" si="2"/>
        <v>89532100</v>
      </c>
    </row>
    <row r="164" spans="1:10" x14ac:dyDescent="0.2">
      <c r="A164" s="26" t="s">
        <v>302</v>
      </c>
      <c r="B164" s="27" t="s">
        <v>41</v>
      </c>
      <c r="C164" s="77" t="s">
        <v>303</v>
      </c>
      <c r="D164" s="78"/>
      <c r="E164" s="28">
        <v>132708100</v>
      </c>
      <c r="F164" s="28">
        <v>23831300</v>
      </c>
      <c r="G164" s="28" t="s">
        <v>42</v>
      </c>
      <c r="H164" s="28" t="s">
        <v>42</v>
      </c>
      <c r="I164" s="28">
        <v>23831300</v>
      </c>
      <c r="J164" s="25">
        <f t="shared" si="2"/>
        <v>108876800</v>
      </c>
    </row>
    <row r="165" spans="1:10" x14ac:dyDescent="0.2">
      <c r="A165" s="26" t="s">
        <v>304</v>
      </c>
      <c r="B165" s="27" t="s">
        <v>41</v>
      </c>
      <c r="C165" s="77" t="s">
        <v>305</v>
      </c>
      <c r="D165" s="78"/>
      <c r="E165" s="28">
        <v>132708100</v>
      </c>
      <c r="F165" s="28">
        <v>23831300</v>
      </c>
      <c r="G165" s="28" t="s">
        <v>42</v>
      </c>
      <c r="H165" s="28" t="s">
        <v>42</v>
      </c>
      <c r="I165" s="28">
        <v>23831300</v>
      </c>
      <c r="J165" s="25">
        <f t="shared" si="2"/>
        <v>108876800</v>
      </c>
    </row>
    <row r="166" spans="1:10" ht="22.5" x14ac:dyDescent="0.2">
      <c r="A166" s="26" t="s">
        <v>306</v>
      </c>
      <c r="B166" s="27" t="s">
        <v>41</v>
      </c>
      <c r="C166" s="77" t="s">
        <v>307</v>
      </c>
      <c r="D166" s="78"/>
      <c r="E166" s="28">
        <v>61946617.57</v>
      </c>
      <c r="F166" s="28">
        <v>23933322.030000001</v>
      </c>
      <c r="G166" s="28" t="s">
        <v>42</v>
      </c>
      <c r="H166" s="28" t="s">
        <v>42</v>
      </c>
      <c r="I166" s="28">
        <v>23933322.030000001</v>
      </c>
      <c r="J166" s="25">
        <f t="shared" si="2"/>
        <v>38013295.539999999</v>
      </c>
    </row>
    <row r="167" spans="1:10" ht="56.25" x14ac:dyDescent="0.2">
      <c r="A167" s="26" t="s">
        <v>308</v>
      </c>
      <c r="B167" s="27" t="s">
        <v>41</v>
      </c>
      <c r="C167" s="77" t="s">
        <v>309</v>
      </c>
      <c r="D167" s="78"/>
      <c r="E167" s="28">
        <v>18921000</v>
      </c>
      <c r="F167" s="28">
        <v>7959911.6200000001</v>
      </c>
      <c r="G167" s="28" t="s">
        <v>42</v>
      </c>
      <c r="H167" s="28" t="s">
        <v>42</v>
      </c>
      <c r="I167" s="28">
        <v>7959911.6200000001</v>
      </c>
      <c r="J167" s="25">
        <f t="shared" si="2"/>
        <v>10961088.379999999</v>
      </c>
    </row>
    <row r="168" spans="1:10" ht="22.5" x14ac:dyDescent="0.2">
      <c r="A168" s="26" t="s">
        <v>310</v>
      </c>
      <c r="B168" s="27" t="s">
        <v>41</v>
      </c>
      <c r="C168" s="77" t="s">
        <v>311</v>
      </c>
      <c r="D168" s="78"/>
      <c r="E168" s="28">
        <v>2481258</v>
      </c>
      <c r="F168" s="28">
        <v>2481258</v>
      </c>
      <c r="G168" s="28" t="s">
        <v>42</v>
      </c>
      <c r="H168" s="28" t="s">
        <v>42</v>
      </c>
      <c r="I168" s="28">
        <v>2481258</v>
      </c>
      <c r="J168" s="25">
        <f t="shared" si="2"/>
        <v>0</v>
      </c>
    </row>
    <row r="169" spans="1:10" ht="33.75" x14ac:dyDescent="0.2">
      <c r="A169" s="26" t="s">
        <v>312</v>
      </c>
      <c r="B169" s="27" t="s">
        <v>41</v>
      </c>
      <c r="C169" s="77" t="s">
        <v>313</v>
      </c>
      <c r="D169" s="78"/>
      <c r="E169" s="28">
        <v>2481258</v>
      </c>
      <c r="F169" s="28">
        <v>2481258</v>
      </c>
      <c r="G169" s="28" t="s">
        <v>42</v>
      </c>
      <c r="H169" s="28" t="s">
        <v>42</v>
      </c>
      <c r="I169" s="28">
        <v>2481258</v>
      </c>
      <c r="J169" s="25">
        <f t="shared" si="2"/>
        <v>0</v>
      </c>
    </row>
    <row r="170" spans="1:10" x14ac:dyDescent="0.2">
      <c r="A170" s="26" t="s">
        <v>314</v>
      </c>
      <c r="B170" s="27" t="s">
        <v>41</v>
      </c>
      <c r="C170" s="77" t="s">
        <v>315</v>
      </c>
      <c r="D170" s="78"/>
      <c r="E170" s="28">
        <v>281600</v>
      </c>
      <c r="F170" s="28">
        <v>281600</v>
      </c>
      <c r="G170" s="28" t="s">
        <v>42</v>
      </c>
      <c r="H170" s="28" t="s">
        <v>42</v>
      </c>
      <c r="I170" s="28">
        <v>281600</v>
      </c>
      <c r="J170" s="25">
        <f t="shared" si="2"/>
        <v>0</v>
      </c>
    </row>
    <row r="171" spans="1:10" ht="22.5" x14ac:dyDescent="0.2">
      <c r="A171" s="26" t="s">
        <v>316</v>
      </c>
      <c r="B171" s="27" t="s">
        <v>41</v>
      </c>
      <c r="C171" s="77" t="s">
        <v>317</v>
      </c>
      <c r="D171" s="78"/>
      <c r="E171" s="28">
        <v>281600</v>
      </c>
      <c r="F171" s="28">
        <v>281600</v>
      </c>
      <c r="G171" s="28" t="s">
        <v>42</v>
      </c>
      <c r="H171" s="28" t="s">
        <v>42</v>
      </c>
      <c r="I171" s="28">
        <v>281600</v>
      </c>
      <c r="J171" s="25">
        <f t="shared" si="2"/>
        <v>0</v>
      </c>
    </row>
    <row r="172" spans="1:10" x14ac:dyDescent="0.2">
      <c r="A172" s="26" t="s">
        <v>318</v>
      </c>
      <c r="B172" s="27" t="s">
        <v>41</v>
      </c>
      <c r="C172" s="77" t="s">
        <v>319</v>
      </c>
      <c r="D172" s="78"/>
      <c r="E172" s="28">
        <v>40262759.57</v>
      </c>
      <c r="F172" s="28">
        <v>13210552.41</v>
      </c>
      <c r="G172" s="28" t="s">
        <v>42</v>
      </c>
      <c r="H172" s="28" t="s">
        <v>42</v>
      </c>
      <c r="I172" s="28">
        <v>13210552.41</v>
      </c>
      <c r="J172" s="25">
        <f t="shared" si="2"/>
        <v>27052207.16</v>
      </c>
    </row>
    <row r="173" spans="1:10" x14ac:dyDescent="0.2">
      <c r="A173" s="26" t="s">
        <v>320</v>
      </c>
      <c r="B173" s="27" t="s">
        <v>41</v>
      </c>
      <c r="C173" s="77" t="s">
        <v>321</v>
      </c>
      <c r="D173" s="78"/>
      <c r="E173" s="28">
        <v>40262759.57</v>
      </c>
      <c r="F173" s="28">
        <v>13210552.41</v>
      </c>
      <c r="G173" s="28" t="s">
        <v>42</v>
      </c>
      <c r="H173" s="28" t="s">
        <v>42</v>
      </c>
      <c r="I173" s="28">
        <v>13210552.41</v>
      </c>
      <c r="J173" s="25">
        <f t="shared" si="2"/>
        <v>27052207.16</v>
      </c>
    </row>
    <row r="174" spans="1:10" ht="22.5" x14ac:dyDescent="0.2">
      <c r="A174" s="26" t="s">
        <v>322</v>
      </c>
      <c r="B174" s="27" t="s">
        <v>41</v>
      </c>
      <c r="C174" s="77" t="s">
        <v>323</v>
      </c>
      <c r="D174" s="78"/>
      <c r="E174" s="28">
        <v>696087002.89999998</v>
      </c>
      <c r="F174" s="28">
        <v>479295058.18000001</v>
      </c>
      <c r="G174" s="28" t="s">
        <v>42</v>
      </c>
      <c r="H174" s="28" t="s">
        <v>42</v>
      </c>
      <c r="I174" s="28">
        <v>479295058.18000001</v>
      </c>
      <c r="J174" s="25">
        <f t="shared" si="2"/>
        <v>216791944.71999997</v>
      </c>
    </row>
    <row r="175" spans="1:10" ht="33.75" x14ac:dyDescent="0.2">
      <c r="A175" s="26" t="s">
        <v>324</v>
      </c>
      <c r="B175" s="27" t="s">
        <v>41</v>
      </c>
      <c r="C175" s="77" t="s">
        <v>325</v>
      </c>
      <c r="D175" s="78"/>
      <c r="E175" s="28">
        <v>688491236.23000002</v>
      </c>
      <c r="F175" s="28">
        <v>473334305.47000003</v>
      </c>
      <c r="G175" s="28" t="s">
        <v>42</v>
      </c>
      <c r="H175" s="28" t="s">
        <v>42</v>
      </c>
      <c r="I175" s="28">
        <v>473334305.47000003</v>
      </c>
      <c r="J175" s="25">
        <f t="shared" si="2"/>
        <v>215156930.75999999</v>
      </c>
    </row>
    <row r="176" spans="1:10" ht="33.75" x14ac:dyDescent="0.2">
      <c r="A176" s="26" t="s">
        <v>326</v>
      </c>
      <c r="B176" s="27" t="s">
        <v>41</v>
      </c>
      <c r="C176" s="77" t="s">
        <v>327</v>
      </c>
      <c r="D176" s="78"/>
      <c r="E176" s="28">
        <v>688491236.23000002</v>
      </c>
      <c r="F176" s="28">
        <v>473334305.47000003</v>
      </c>
      <c r="G176" s="28" t="s">
        <v>42</v>
      </c>
      <c r="H176" s="28" t="s">
        <v>42</v>
      </c>
      <c r="I176" s="28">
        <v>473334305.47000003</v>
      </c>
      <c r="J176" s="25">
        <f t="shared" si="2"/>
        <v>215156930.75999999</v>
      </c>
    </row>
    <row r="177" spans="1:10" ht="56.25" x14ac:dyDescent="0.2">
      <c r="A177" s="26" t="s">
        <v>328</v>
      </c>
      <c r="B177" s="27" t="s">
        <v>41</v>
      </c>
      <c r="C177" s="77" t="s">
        <v>329</v>
      </c>
      <c r="D177" s="78"/>
      <c r="E177" s="28">
        <v>1606000</v>
      </c>
      <c r="F177" s="28">
        <v>690000</v>
      </c>
      <c r="G177" s="28" t="s">
        <v>42</v>
      </c>
      <c r="H177" s="28" t="s">
        <v>42</v>
      </c>
      <c r="I177" s="28">
        <v>690000</v>
      </c>
      <c r="J177" s="25">
        <f t="shared" si="2"/>
        <v>916000</v>
      </c>
    </row>
    <row r="178" spans="1:10" ht="67.5" x14ac:dyDescent="0.2">
      <c r="A178" s="26" t="s">
        <v>330</v>
      </c>
      <c r="B178" s="27" t="s">
        <v>41</v>
      </c>
      <c r="C178" s="77" t="s">
        <v>331</v>
      </c>
      <c r="D178" s="78"/>
      <c r="E178" s="28">
        <v>1606000</v>
      </c>
      <c r="F178" s="28">
        <v>690000</v>
      </c>
      <c r="G178" s="28" t="s">
        <v>42</v>
      </c>
      <c r="H178" s="28" t="s">
        <v>42</v>
      </c>
      <c r="I178" s="28">
        <v>690000</v>
      </c>
      <c r="J178" s="25">
        <f t="shared" si="2"/>
        <v>916000</v>
      </c>
    </row>
    <row r="179" spans="1:10" ht="56.25" x14ac:dyDescent="0.2">
      <c r="A179" s="26" t="s">
        <v>332</v>
      </c>
      <c r="B179" s="27" t="s">
        <v>41</v>
      </c>
      <c r="C179" s="77" t="s">
        <v>333</v>
      </c>
      <c r="D179" s="78"/>
      <c r="E179" s="28">
        <v>3032866.67</v>
      </c>
      <c r="F179" s="28">
        <v>3032866.67</v>
      </c>
      <c r="G179" s="28" t="s">
        <v>42</v>
      </c>
      <c r="H179" s="28" t="s">
        <v>42</v>
      </c>
      <c r="I179" s="28">
        <v>3032866.67</v>
      </c>
      <c r="J179" s="25">
        <f t="shared" si="2"/>
        <v>0</v>
      </c>
    </row>
    <row r="180" spans="1:10" ht="56.25" x14ac:dyDescent="0.2">
      <c r="A180" s="26" t="s">
        <v>334</v>
      </c>
      <c r="B180" s="27" t="s">
        <v>41</v>
      </c>
      <c r="C180" s="77" t="s">
        <v>335</v>
      </c>
      <c r="D180" s="78"/>
      <c r="E180" s="28">
        <v>3032866.67</v>
      </c>
      <c r="F180" s="28">
        <v>3032866.67</v>
      </c>
      <c r="G180" s="28" t="s">
        <v>42</v>
      </c>
      <c r="H180" s="28" t="s">
        <v>42</v>
      </c>
      <c r="I180" s="28">
        <v>3032866.67</v>
      </c>
      <c r="J180" s="25">
        <f t="shared" si="2"/>
        <v>0</v>
      </c>
    </row>
    <row r="181" spans="1:10" ht="33.75" x14ac:dyDescent="0.2">
      <c r="A181" s="26" t="s">
        <v>336</v>
      </c>
      <c r="B181" s="27" t="s">
        <v>41</v>
      </c>
      <c r="C181" s="77" t="s">
        <v>337</v>
      </c>
      <c r="D181" s="78"/>
      <c r="E181" s="28">
        <v>2952900</v>
      </c>
      <c r="F181" s="28">
        <v>2237886.04</v>
      </c>
      <c r="G181" s="28" t="s">
        <v>42</v>
      </c>
      <c r="H181" s="28" t="s">
        <v>42</v>
      </c>
      <c r="I181" s="28">
        <v>2237886.04</v>
      </c>
      <c r="J181" s="25">
        <f t="shared" si="2"/>
        <v>715013.96</v>
      </c>
    </row>
    <row r="182" spans="1:10" ht="33.75" x14ac:dyDescent="0.2">
      <c r="A182" s="26" t="s">
        <v>338</v>
      </c>
      <c r="B182" s="27" t="s">
        <v>41</v>
      </c>
      <c r="C182" s="77" t="s">
        <v>339</v>
      </c>
      <c r="D182" s="78"/>
      <c r="E182" s="28">
        <v>2952900</v>
      </c>
      <c r="F182" s="28">
        <v>2237886.04</v>
      </c>
      <c r="G182" s="28" t="s">
        <v>42</v>
      </c>
      <c r="H182" s="28" t="s">
        <v>42</v>
      </c>
      <c r="I182" s="28">
        <v>2237886.04</v>
      </c>
      <c r="J182" s="25">
        <f t="shared" si="2"/>
        <v>715013.96</v>
      </c>
    </row>
    <row r="183" spans="1:10" ht="45" x14ac:dyDescent="0.2">
      <c r="A183" s="26" t="s">
        <v>340</v>
      </c>
      <c r="B183" s="27" t="s">
        <v>41</v>
      </c>
      <c r="C183" s="77" t="s">
        <v>341</v>
      </c>
      <c r="D183" s="78"/>
      <c r="E183" s="28">
        <v>4000</v>
      </c>
      <c r="F183" s="28">
        <v>0</v>
      </c>
      <c r="G183" s="28" t="s">
        <v>42</v>
      </c>
      <c r="H183" s="28" t="s">
        <v>42</v>
      </c>
      <c r="I183" s="28">
        <v>0</v>
      </c>
      <c r="J183" s="25">
        <f t="shared" si="2"/>
        <v>4000</v>
      </c>
    </row>
    <row r="184" spans="1:10" ht="56.25" x14ac:dyDescent="0.2">
      <c r="A184" s="26" t="s">
        <v>342</v>
      </c>
      <c r="B184" s="27" t="s">
        <v>41</v>
      </c>
      <c r="C184" s="77" t="s">
        <v>343</v>
      </c>
      <c r="D184" s="78"/>
      <c r="E184" s="28">
        <v>4000</v>
      </c>
      <c r="F184" s="28">
        <v>0</v>
      </c>
      <c r="G184" s="28" t="s">
        <v>42</v>
      </c>
      <c r="H184" s="28" t="s">
        <v>42</v>
      </c>
      <c r="I184" s="28">
        <v>0</v>
      </c>
      <c r="J184" s="25">
        <f t="shared" si="2"/>
        <v>4000</v>
      </c>
    </row>
    <row r="185" spans="1:10" x14ac:dyDescent="0.2">
      <c r="A185" s="26" t="s">
        <v>344</v>
      </c>
      <c r="B185" s="27" t="s">
        <v>41</v>
      </c>
      <c r="C185" s="77" t="s">
        <v>345</v>
      </c>
      <c r="D185" s="78"/>
      <c r="E185" s="28">
        <v>93615331.230000004</v>
      </c>
      <c r="F185" s="28">
        <v>61245607.030000001</v>
      </c>
      <c r="G185" s="28" t="s">
        <v>42</v>
      </c>
      <c r="H185" s="28" t="s">
        <v>42</v>
      </c>
      <c r="I185" s="28">
        <v>61245607.030000001</v>
      </c>
      <c r="J185" s="25">
        <f t="shared" si="2"/>
        <v>32369724.200000003</v>
      </c>
    </row>
    <row r="186" spans="1:10" ht="45" x14ac:dyDescent="0.2">
      <c r="A186" s="26" t="s">
        <v>346</v>
      </c>
      <c r="B186" s="27" t="s">
        <v>41</v>
      </c>
      <c r="C186" s="77" t="s">
        <v>347</v>
      </c>
      <c r="D186" s="78"/>
      <c r="E186" s="28">
        <v>19324598</v>
      </c>
      <c r="F186" s="28">
        <v>13856450</v>
      </c>
      <c r="G186" s="28" t="s">
        <v>42</v>
      </c>
      <c r="H186" s="28" t="s">
        <v>42</v>
      </c>
      <c r="I186" s="28">
        <v>13856450</v>
      </c>
      <c r="J186" s="25">
        <f t="shared" si="2"/>
        <v>5468148</v>
      </c>
    </row>
    <row r="187" spans="1:10" ht="56.25" x14ac:dyDescent="0.2">
      <c r="A187" s="26" t="s">
        <v>348</v>
      </c>
      <c r="B187" s="27" t="s">
        <v>41</v>
      </c>
      <c r="C187" s="77" t="s">
        <v>349</v>
      </c>
      <c r="D187" s="78"/>
      <c r="E187" s="28">
        <v>19324598</v>
      </c>
      <c r="F187" s="28">
        <v>13856450</v>
      </c>
      <c r="G187" s="28" t="s">
        <v>42</v>
      </c>
      <c r="H187" s="28" t="s">
        <v>42</v>
      </c>
      <c r="I187" s="28">
        <v>13856450</v>
      </c>
      <c r="J187" s="25">
        <f t="shared" si="2"/>
        <v>5468148</v>
      </c>
    </row>
    <row r="188" spans="1:10" ht="56.25" x14ac:dyDescent="0.2">
      <c r="A188" s="26" t="s">
        <v>350</v>
      </c>
      <c r="B188" s="27" t="s">
        <v>41</v>
      </c>
      <c r="C188" s="77" t="s">
        <v>351</v>
      </c>
      <c r="D188" s="78"/>
      <c r="E188" s="28">
        <v>894490</v>
      </c>
      <c r="F188" s="28">
        <v>223625</v>
      </c>
      <c r="G188" s="28" t="s">
        <v>42</v>
      </c>
      <c r="H188" s="28" t="s">
        <v>42</v>
      </c>
      <c r="I188" s="28">
        <v>223625</v>
      </c>
      <c r="J188" s="25">
        <f t="shared" si="2"/>
        <v>670865</v>
      </c>
    </row>
    <row r="189" spans="1:10" ht="67.5" x14ac:dyDescent="0.2">
      <c r="A189" s="26" t="s">
        <v>352</v>
      </c>
      <c r="B189" s="27" t="s">
        <v>41</v>
      </c>
      <c r="C189" s="77" t="s">
        <v>353</v>
      </c>
      <c r="D189" s="78"/>
      <c r="E189" s="28">
        <v>894490</v>
      </c>
      <c r="F189" s="28">
        <v>223625</v>
      </c>
      <c r="G189" s="28" t="s">
        <v>42</v>
      </c>
      <c r="H189" s="28" t="s">
        <v>42</v>
      </c>
      <c r="I189" s="28">
        <v>223625</v>
      </c>
      <c r="J189" s="25">
        <f t="shared" si="2"/>
        <v>670865</v>
      </c>
    </row>
    <row r="190" spans="1:10" ht="45" x14ac:dyDescent="0.2">
      <c r="A190" s="26" t="s">
        <v>354</v>
      </c>
      <c r="B190" s="27" t="s">
        <v>41</v>
      </c>
      <c r="C190" s="77" t="s">
        <v>355</v>
      </c>
      <c r="D190" s="78"/>
      <c r="E190" s="28">
        <v>28357600</v>
      </c>
      <c r="F190" s="28">
        <v>20289888</v>
      </c>
      <c r="G190" s="28" t="s">
        <v>42</v>
      </c>
      <c r="H190" s="28" t="s">
        <v>42</v>
      </c>
      <c r="I190" s="28">
        <v>20289888</v>
      </c>
      <c r="J190" s="25">
        <f t="shared" si="2"/>
        <v>8067712</v>
      </c>
    </row>
    <row r="191" spans="1:10" ht="56.25" x14ac:dyDescent="0.2">
      <c r="A191" s="26" t="s">
        <v>356</v>
      </c>
      <c r="B191" s="27" t="s">
        <v>41</v>
      </c>
      <c r="C191" s="77" t="s">
        <v>357</v>
      </c>
      <c r="D191" s="78"/>
      <c r="E191" s="28">
        <v>28357600</v>
      </c>
      <c r="F191" s="28">
        <v>20289888</v>
      </c>
      <c r="G191" s="28" t="s">
        <v>42</v>
      </c>
      <c r="H191" s="28" t="s">
        <v>42</v>
      </c>
      <c r="I191" s="28">
        <v>20289888</v>
      </c>
      <c r="J191" s="25">
        <f t="shared" si="2"/>
        <v>8067712</v>
      </c>
    </row>
    <row r="192" spans="1:10" ht="22.5" x14ac:dyDescent="0.2">
      <c r="A192" s="26" t="s">
        <v>358</v>
      </c>
      <c r="B192" s="27" t="s">
        <v>41</v>
      </c>
      <c r="C192" s="77" t="s">
        <v>359</v>
      </c>
      <c r="D192" s="78"/>
      <c r="E192" s="28">
        <v>250000</v>
      </c>
      <c r="F192" s="28">
        <v>250000</v>
      </c>
      <c r="G192" s="28" t="s">
        <v>42</v>
      </c>
      <c r="H192" s="28" t="s">
        <v>42</v>
      </c>
      <c r="I192" s="28">
        <v>250000</v>
      </c>
      <c r="J192" s="25">
        <f t="shared" si="2"/>
        <v>0</v>
      </c>
    </row>
    <row r="193" spans="1:10" ht="22.5" x14ac:dyDescent="0.2">
      <c r="A193" s="26" t="s">
        <v>360</v>
      </c>
      <c r="B193" s="27" t="s">
        <v>41</v>
      </c>
      <c r="C193" s="77" t="s">
        <v>361</v>
      </c>
      <c r="D193" s="78"/>
      <c r="E193" s="28">
        <v>250000</v>
      </c>
      <c r="F193" s="28">
        <v>250000</v>
      </c>
      <c r="G193" s="28" t="s">
        <v>42</v>
      </c>
      <c r="H193" s="28" t="s">
        <v>42</v>
      </c>
      <c r="I193" s="28">
        <v>250000</v>
      </c>
      <c r="J193" s="25">
        <f t="shared" si="2"/>
        <v>0</v>
      </c>
    </row>
    <row r="194" spans="1:10" ht="22.5" x14ac:dyDescent="0.2">
      <c r="A194" s="26" t="s">
        <v>362</v>
      </c>
      <c r="B194" s="27" t="s">
        <v>41</v>
      </c>
      <c r="C194" s="77" t="s">
        <v>363</v>
      </c>
      <c r="D194" s="78"/>
      <c r="E194" s="28">
        <v>44788643.229999997</v>
      </c>
      <c r="F194" s="28">
        <v>26625644.030000001</v>
      </c>
      <c r="G194" s="28" t="s">
        <v>42</v>
      </c>
      <c r="H194" s="28" t="s">
        <v>42</v>
      </c>
      <c r="I194" s="28">
        <v>26625644.030000001</v>
      </c>
      <c r="J194" s="25">
        <f t="shared" si="2"/>
        <v>18162999.199999996</v>
      </c>
    </row>
    <row r="195" spans="1:10" ht="22.5" x14ac:dyDescent="0.2">
      <c r="A195" s="26" t="s">
        <v>364</v>
      </c>
      <c r="B195" s="27" t="s">
        <v>41</v>
      </c>
      <c r="C195" s="77" t="s">
        <v>365</v>
      </c>
      <c r="D195" s="78"/>
      <c r="E195" s="28">
        <v>44788643.229999997</v>
      </c>
      <c r="F195" s="28">
        <v>26625644.030000001</v>
      </c>
      <c r="G195" s="28" t="s">
        <v>42</v>
      </c>
      <c r="H195" s="28" t="s">
        <v>42</v>
      </c>
      <c r="I195" s="28">
        <v>26625644.030000001</v>
      </c>
      <c r="J195" s="25">
        <f t="shared" si="2"/>
        <v>18162999.199999996</v>
      </c>
    </row>
    <row r="196" spans="1:10" ht="56.25" x14ac:dyDescent="0.2">
      <c r="A196" s="26" t="s">
        <v>366</v>
      </c>
      <c r="B196" s="27" t="s">
        <v>41</v>
      </c>
      <c r="C196" s="77" t="s">
        <v>367</v>
      </c>
      <c r="D196" s="78"/>
      <c r="E196" s="28">
        <v>974936</v>
      </c>
      <c r="F196" s="28">
        <v>974936</v>
      </c>
      <c r="G196" s="28" t="s">
        <v>42</v>
      </c>
      <c r="H196" s="28" t="s">
        <v>42</v>
      </c>
      <c r="I196" s="28">
        <v>974936</v>
      </c>
      <c r="J196" s="25">
        <f t="shared" si="2"/>
        <v>0</v>
      </c>
    </row>
    <row r="197" spans="1:10" ht="67.5" x14ac:dyDescent="0.2">
      <c r="A197" s="29" t="s">
        <v>368</v>
      </c>
      <c r="B197" s="27" t="s">
        <v>41</v>
      </c>
      <c r="C197" s="77" t="s">
        <v>369</v>
      </c>
      <c r="D197" s="78"/>
      <c r="E197" s="28">
        <v>974936</v>
      </c>
      <c r="F197" s="28">
        <v>974936</v>
      </c>
      <c r="G197" s="28" t="s">
        <v>42</v>
      </c>
      <c r="H197" s="28" t="s">
        <v>42</v>
      </c>
      <c r="I197" s="28">
        <v>974936</v>
      </c>
      <c r="J197" s="25">
        <f t="shared" si="2"/>
        <v>0</v>
      </c>
    </row>
    <row r="198" spans="1:10" ht="67.5" x14ac:dyDescent="0.2">
      <c r="A198" s="29" t="s">
        <v>370</v>
      </c>
      <c r="B198" s="27" t="s">
        <v>41</v>
      </c>
      <c r="C198" s="77" t="s">
        <v>371</v>
      </c>
      <c r="D198" s="78"/>
      <c r="E198" s="28">
        <v>974936</v>
      </c>
      <c r="F198" s="28">
        <v>974936</v>
      </c>
      <c r="G198" s="28" t="s">
        <v>42</v>
      </c>
      <c r="H198" s="28" t="s">
        <v>42</v>
      </c>
      <c r="I198" s="28">
        <v>974936</v>
      </c>
      <c r="J198" s="25">
        <f t="shared" si="2"/>
        <v>0</v>
      </c>
    </row>
    <row r="199" spans="1:10" ht="22.5" x14ac:dyDescent="0.2">
      <c r="A199" s="26" t="s">
        <v>372</v>
      </c>
      <c r="B199" s="27" t="s">
        <v>41</v>
      </c>
      <c r="C199" s="77" t="s">
        <v>373</v>
      </c>
      <c r="D199" s="78"/>
      <c r="E199" s="28">
        <v>974936</v>
      </c>
      <c r="F199" s="28">
        <v>971484</v>
      </c>
      <c r="G199" s="28" t="s">
        <v>42</v>
      </c>
      <c r="H199" s="28" t="s">
        <v>42</v>
      </c>
      <c r="I199" s="28">
        <v>971484</v>
      </c>
      <c r="J199" s="25">
        <f t="shared" si="2"/>
        <v>3452</v>
      </c>
    </row>
    <row r="200" spans="1:10" ht="45" x14ac:dyDescent="0.2">
      <c r="A200" s="26" t="s">
        <v>374</v>
      </c>
      <c r="B200" s="27" t="s">
        <v>41</v>
      </c>
      <c r="C200" s="77" t="s">
        <v>375</v>
      </c>
      <c r="D200" s="78"/>
      <c r="E200" s="28">
        <v>3452</v>
      </c>
      <c r="F200" s="28">
        <v>3452</v>
      </c>
      <c r="G200" s="28" t="s">
        <v>42</v>
      </c>
      <c r="H200" s="28" t="s">
        <v>42</v>
      </c>
      <c r="I200" s="28">
        <v>3452</v>
      </c>
      <c r="J200" s="25">
        <f t="shared" si="2"/>
        <v>0</v>
      </c>
    </row>
    <row r="201" spans="1:10" ht="33.75" x14ac:dyDescent="0.2">
      <c r="A201" s="26" t="s">
        <v>376</v>
      </c>
      <c r="B201" s="27" t="s">
        <v>41</v>
      </c>
      <c r="C201" s="77" t="s">
        <v>377</v>
      </c>
      <c r="D201" s="78"/>
      <c r="E201" s="28">
        <v>-970287.07</v>
      </c>
      <c r="F201" s="28">
        <v>-989268.07</v>
      </c>
      <c r="G201" s="28" t="s">
        <v>42</v>
      </c>
      <c r="H201" s="28" t="s">
        <v>42</v>
      </c>
      <c r="I201" s="28">
        <v>-989268.07</v>
      </c>
      <c r="J201" s="25">
        <f t="shared" si="2"/>
        <v>18981</v>
      </c>
    </row>
    <row r="202" spans="1:10" ht="45" x14ac:dyDescent="0.2">
      <c r="A202" s="26" t="s">
        <v>378</v>
      </c>
      <c r="B202" s="27" t="s">
        <v>41</v>
      </c>
      <c r="C202" s="77" t="s">
        <v>379</v>
      </c>
      <c r="D202" s="78"/>
      <c r="E202" s="28">
        <v>-970287.07</v>
      </c>
      <c r="F202" s="28">
        <v>-989268.07</v>
      </c>
      <c r="G202" s="28" t="s">
        <v>42</v>
      </c>
      <c r="H202" s="28" t="s">
        <v>42</v>
      </c>
      <c r="I202" s="28">
        <v>-989268.07</v>
      </c>
      <c r="J202" s="25">
        <f t="shared" si="2"/>
        <v>18981</v>
      </c>
    </row>
    <row r="203" spans="1:10" ht="45" x14ac:dyDescent="0.2">
      <c r="A203" s="26" t="s">
        <v>380</v>
      </c>
      <c r="B203" s="27" t="s">
        <v>41</v>
      </c>
      <c r="C203" s="77" t="s">
        <v>381</v>
      </c>
      <c r="D203" s="78"/>
      <c r="E203" s="28">
        <v>-970287.07</v>
      </c>
      <c r="F203" s="28">
        <v>-989268.07</v>
      </c>
      <c r="G203" s="28" t="s">
        <v>42</v>
      </c>
      <c r="H203" s="28" t="s">
        <v>42</v>
      </c>
      <c r="I203" s="28">
        <v>-989268.07</v>
      </c>
      <c r="J203" s="25">
        <f t="shared" si="2"/>
        <v>18981</v>
      </c>
    </row>
  </sheetData>
  <mergeCells count="204">
    <mergeCell ref="C200:D200"/>
    <mergeCell ref="C201:D201"/>
    <mergeCell ref="C202:D202"/>
    <mergeCell ref="C203:D203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5:D25"/>
    <mergeCell ref="J12:J18"/>
    <mergeCell ref="I13:I18"/>
    <mergeCell ref="H13:H18"/>
    <mergeCell ref="G13:G18"/>
    <mergeCell ref="F12:I12"/>
    <mergeCell ref="C32:D32"/>
    <mergeCell ref="C33:D33"/>
    <mergeCell ref="C34:D34"/>
    <mergeCell ref="C19:D19"/>
    <mergeCell ref="F13:F18"/>
    <mergeCell ref="E12:E18"/>
    <mergeCell ref="C12:D18"/>
    <mergeCell ref="C20:D20"/>
    <mergeCell ref="C21:D21"/>
    <mergeCell ref="C22:D22"/>
    <mergeCell ref="C23:D23"/>
    <mergeCell ref="C24:D24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</mergeCells>
  <conditionalFormatting sqref="I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2"/>
  <sheetViews>
    <sheetView showGridLines="0" topLeftCell="A344" workbookViewId="0">
      <selection activeCell="J351" sqref="J3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382</v>
      </c>
      <c r="F2" s="6"/>
      <c r="G2" s="6"/>
      <c r="H2" s="6"/>
      <c r="I2" s="6"/>
      <c r="J2" s="6"/>
      <c r="K2" s="6" t="s">
        <v>383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90" t="s">
        <v>24</v>
      </c>
      <c r="B4" s="57" t="s">
        <v>25</v>
      </c>
      <c r="C4" s="69" t="s">
        <v>384</v>
      </c>
      <c r="D4" s="70"/>
      <c r="E4" s="68" t="s">
        <v>27</v>
      </c>
      <c r="F4" s="68" t="s">
        <v>385</v>
      </c>
      <c r="G4" s="93" t="s">
        <v>28</v>
      </c>
      <c r="H4" s="94"/>
      <c r="I4" s="94"/>
      <c r="J4" s="95"/>
      <c r="K4" s="93" t="s">
        <v>386</v>
      </c>
      <c r="L4" s="100"/>
    </row>
    <row r="5" spans="1:12" ht="12.75" customHeight="1" x14ac:dyDescent="0.2">
      <c r="A5" s="91"/>
      <c r="B5" s="58"/>
      <c r="C5" s="71"/>
      <c r="D5" s="72"/>
      <c r="E5" s="66"/>
      <c r="F5" s="66"/>
      <c r="G5" s="96"/>
      <c r="H5" s="97"/>
      <c r="I5" s="97"/>
      <c r="J5" s="98"/>
      <c r="K5" s="96"/>
      <c r="L5" s="101"/>
    </row>
    <row r="6" spans="1:12" ht="12.75" customHeight="1" x14ac:dyDescent="0.2">
      <c r="A6" s="91"/>
      <c r="B6" s="58"/>
      <c r="C6" s="71"/>
      <c r="D6" s="72"/>
      <c r="E6" s="66"/>
      <c r="F6" s="66"/>
      <c r="G6" s="65" t="s">
        <v>30</v>
      </c>
      <c r="H6" s="65" t="s">
        <v>31</v>
      </c>
      <c r="I6" s="65" t="s">
        <v>32</v>
      </c>
      <c r="J6" s="82" t="s">
        <v>33</v>
      </c>
      <c r="K6" s="65" t="s">
        <v>387</v>
      </c>
      <c r="L6" s="99" t="s">
        <v>388</v>
      </c>
    </row>
    <row r="7" spans="1:12" ht="12.75" customHeight="1" x14ac:dyDescent="0.2">
      <c r="A7" s="91"/>
      <c r="B7" s="58"/>
      <c r="C7" s="71"/>
      <c r="D7" s="72"/>
      <c r="E7" s="66"/>
      <c r="F7" s="66"/>
      <c r="G7" s="66"/>
      <c r="H7" s="85"/>
      <c r="I7" s="85"/>
      <c r="J7" s="83"/>
      <c r="K7" s="66"/>
      <c r="L7" s="80"/>
    </row>
    <row r="8" spans="1:12" ht="12.75" customHeight="1" x14ac:dyDescent="0.2">
      <c r="A8" s="91"/>
      <c r="B8" s="58"/>
      <c r="C8" s="71"/>
      <c r="D8" s="72"/>
      <c r="E8" s="66"/>
      <c r="F8" s="66"/>
      <c r="G8" s="66"/>
      <c r="H8" s="85"/>
      <c r="I8" s="85"/>
      <c r="J8" s="83"/>
      <c r="K8" s="66"/>
      <c r="L8" s="80"/>
    </row>
    <row r="9" spans="1:12" ht="12.75" customHeight="1" x14ac:dyDescent="0.2">
      <c r="A9" s="91"/>
      <c r="B9" s="58"/>
      <c r="C9" s="71"/>
      <c r="D9" s="72"/>
      <c r="E9" s="66"/>
      <c r="F9" s="66"/>
      <c r="G9" s="66"/>
      <c r="H9" s="85"/>
      <c r="I9" s="85"/>
      <c r="J9" s="83"/>
      <c r="K9" s="66"/>
      <c r="L9" s="80"/>
    </row>
    <row r="10" spans="1:12" ht="12.75" customHeight="1" x14ac:dyDescent="0.2">
      <c r="A10" s="91"/>
      <c r="B10" s="58"/>
      <c r="C10" s="71"/>
      <c r="D10" s="72"/>
      <c r="E10" s="66"/>
      <c r="F10" s="66"/>
      <c r="G10" s="66"/>
      <c r="H10" s="85"/>
      <c r="I10" s="85"/>
      <c r="J10" s="83"/>
      <c r="K10" s="66"/>
      <c r="L10" s="80"/>
    </row>
    <row r="11" spans="1:12" ht="12.75" customHeight="1" x14ac:dyDescent="0.2">
      <c r="A11" s="92"/>
      <c r="B11" s="59"/>
      <c r="C11" s="73"/>
      <c r="D11" s="74"/>
      <c r="E11" s="67"/>
      <c r="F11" s="67"/>
      <c r="G11" s="67"/>
      <c r="H11" s="86"/>
      <c r="I11" s="86"/>
      <c r="J11" s="84"/>
      <c r="K11" s="67"/>
      <c r="L11" s="81"/>
    </row>
    <row r="12" spans="1:12" ht="13.5" customHeight="1" x14ac:dyDescent="0.2">
      <c r="A12" s="17">
        <v>1</v>
      </c>
      <c r="B12" s="18">
        <v>2</v>
      </c>
      <c r="C12" s="63">
        <v>3</v>
      </c>
      <c r="D12" s="64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389</v>
      </c>
      <c r="L12" s="22" t="s">
        <v>390</v>
      </c>
    </row>
    <row r="13" spans="1:12" x14ac:dyDescent="0.2">
      <c r="A13" s="23" t="s">
        <v>391</v>
      </c>
      <c r="B13" s="24" t="s">
        <v>392</v>
      </c>
      <c r="C13" s="75" t="s">
        <v>43</v>
      </c>
      <c r="D13" s="76"/>
      <c r="E13" s="25">
        <v>1838048442.1900001</v>
      </c>
      <c r="F13" s="25">
        <v>1835457733.1900001</v>
      </c>
      <c r="G13" s="25">
        <v>1242830649.27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1242830649.27</v>
      </c>
      <c r="K13" s="25">
        <f>E13-G13</f>
        <v>595217792.92000008</v>
      </c>
      <c r="L13" s="25">
        <f>F13-G13</f>
        <v>592627083.92000008</v>
      </c>
    </row>
    <row r="14" spans="1:12" x14ac:dyDescent="0.2">
      <c r="A14" s="26" t="s">
        <v>45</v>
      </c>
      <c r="B14" s="27"/>
      <c r="C14" s="77"/>
      <c r="D14" s="78"/>
      <c r="E14" s="28"/>
      <c r="F14" s="28"/>
      <c r="G14" s="28"/>
      <c r="H14" s="28"/>
      <c r="I14" s="28"/>
      <c r="J14" s="28"/>
      <c r="K14" s="25"/>
      <c r="L14" s="25"/>
    </row>
    <row r="15" spans="1:12" x14ac:dyDescent="0.2">
      <c r="A15" s="23" t="s">
        <v>393</v>
      </c>
      <c r="B15" s="24" t="s">
        <v>392</v>
      </c>
      <c r="C15" s="75" t="s">
        <v>394</v>
      </c>
      <c r="D15" s="76"/>
      <c r="E15" s="25">
        <v>134759785.74000001</v>
      </c>
      <c r="F15" s="25">
        <v>134759785.74000001</v>
      </c>
      <c r="G15" s="25">
        <v>88865854.769999996</v>
      </c>
      <c r="H15" s="25" t="s">
        <v>42</v>
      </c>
      <c r="I15" s="25" t="s">
        <v>42</v>
      </c>
      <c r="J15" s="25">
        <f t="shared" ref="J15:J40" si="0">IF(IF(G15="-",0,G15)+IF(H15="-",0,H15)+IF(I15="-",0,I15)=0,"-",IF(G15="-",0,G15)+IF(H15="-",0,H15)+IF(I15="-",0,I15))</f>
        <v>88865854.769999996</v>
      </c>
      <c r="K15" s="25">
        <f t="shared" ref="K15:K42" si="1">E15-G15</f>
        <v>45893930.970000014</v>
      </c>
      <c r="L15" s="25">
        <f t="shared" ref="L15:L42" si="2">F15-G15</f>
        <v>45893930.970000014</v>
      </c>
    </row>
    <row r="16" spans="1:12" ht="33.75" x14ac:dyDescent="0.2">
      <c r="A16" s="23" t="s">
        <v>430</v>
      </c>
      <c r="B16" s="24" t="s">
        <v>392</v>
      </c>
      <c r="C16" s="75" t="s">
        <v>431</v>
      </c>
      <c r="D16" s="76"/>
      <c r="E16" s="25">
        <v>2681421</v>
      </c>
      <c r="F16" s="25">
        <v>2681421</v>
      </c>
      <c r="G16" s="25">
        <v>1837266.27</v>
      </c>
      <c r="H16" s="25" t="s">
        <v>42</v>
      </c>
      <c r="I16" s="25" t="s">
        <v>42</v>
      </c>
      <c r="J16" s="25">
        <f t="shared" si="0"/>
        <v>1837266.27</v>
      </c>
      <c r="K16" s="25">
        <f t="shared" si="1"/>
        <v>844154.73</v>
      </c>
      <c r="L16" s="25">
        <f t="shared" si="2"/>
        <v>844154.73</v>
      </c>
    </row>
    <row r="17" spans="1:12" ht="56.25" x14ac:dyDescent="0.2">
      <c r="A17" s="26" t="s">
        <v>395</v>
      </c>
      <c r="B17" s="27" t="s">
        <v>392</v>
      </c>
      <c r="C17" s="77" t="s">
        <v>432</v>
      </c>
      <c r="D17" s="78"/>
      <c r="E17" s="28">
        <v>2681421</v>
      </c>
      <c r="F17" s="28">
        <v>2681421</v>
      </c>
      <c r="G17" s="28">
        <v>1837266.27</v>
      </c>
      <c r="H17" s="28" t="s">
        <v>42</v>
      </c>
      <c r="I17" s="28" t="s">
        <v>42</v>
      </c>
      <c r="J17" s="28">
        <f t="shared" si="0"/>
        <v>1837266.27</v>
      </c>
      <c r="K17" s="25">
        <f t="shared" si="1"/>
        <v>844154.73</v>
      </c>
      <c r="L17" s="25">
        <f t="shared" si="2"/>
        <v>844154.73</v>
      </c>
    </row>
    <row r="18" spans="1:12" ht="22.5" x14ac:dyDescent="0.2">
      <c r="A18" s="26" t="s">
        <v>400</v>
      </c>
      <c r="B18" s="27" t="s">
        <v>392</v>
      </c>
      <c r="C18" s="77" t="s">
        <v>433</v>
      </c>
      <c r="D18" s="78"/>
      <c r="E18" s="28">
        <v>2681421</v>
      </c>
      <c r="F18" s="28">
        <v>2681421</v>
      </c>
      <c r="G18" s="28">
        <v>1837266.27</v>
      </c>
      <c r="H18" s="28" t="s">
        <v>42</v>
      </c>
      <c r="I18" s="28" t="s">
        <v>42</v>
      </c>
      <c r="J18" s="28">
        <f t="shared" si="0"/>
        <v>1837266.27</v>
      </c>
      <c r="K18" s="25">
        <f t="shared" si="1"/>
        <v>844154.73</v>
      </c>
      <c r="L18" s="25">
        <f t="shared" si="2"/>
        <v>844154.73</v>
      </c>
    </row>
    <row r="19" spans="1:12" ht="22.5" x14ac:dyDescent="0.2">
      <c r="A19" s="26" t="s">
        <v>401</v>
      </c>
      <c r="B19" s="27" t="s">
        <v>392</v>
      </c>
      <c r="C19" s="77" t="s">
        <v>434</v>
      </c>
      <c r="D19" s="78"/>
      <c r="E19" s="28">
        <v>2059462</v>
      </c>
      <c r="F19" s="28">
        <v>2059462</v>
      </c>
      <c r="G19" s="28">
        <v>1429295.27</v>
      </c>
      <c r="H19" s="28" t="s">
        <v>42</v>
      </c>
      <c r="I19" s="28" t="s">
        <v>42</v>
      </c>
      <c r="J19" s="28">
        <f t="shared" si="0"/>
        <v>1429295.27</v>
      </c>
      <c r="K19" s="25">
        <f t="shared" si="1"/>
        <v>630166.73</v>
      </c>
      <c r="L19" s="25">
        <f t="shared" si="2"/>
        <v>630166.73</v>
      </c>
    </row>
    <row r="20" spans="1:12" ht="33.75" x14ac:dyDescent="0.2">
      <c r="A20" s="26" t="s">
        <v>404</v>
      </c>
      <c r="B20" s="27" t="s">
        <v>392</v>
      </c>
      <c r="C20" s="77" t="s">
        <v>435</v>
      </c>
      <c r="D20" s="78"/>
      <c r="E20" s="28">
        <v>621959</v>
      </c>
      <c r="F20" s="28">
        <v>621959</v>
      </c>
      <c r="G20" s="28">
        <v>407971</v>
      </c>
      <c r="H20" s="28" t="s">
        <v>42</v>
      </c>
      <c r="I20" s="28" t="s">
        <v>42</v>
      </c>
      <c r="J20" s="28">
        <f t="shared" si="0"/>
        <v>407971</v>
      </c>
      <c r="K20" s="25">
        <f t="shared" si="1"/>
        <v>213988</v>
      </c>
      <c r="L20" s="25">
        <f t="shared" si="2"/>
        <v>213988</v>
      </c>
    </row>
    <row r="21" spans="1:12" ht="45" x14ac:dyDescent="0.2">
      <c r="A21" s="23" t="s">
        <v>436</v>
      </c>
      <c r="B21" s="24" t="s">
        <v>392</v>
      </c>
      <c r="C21" s="75" t="s">
        <v>437</v>
      </c>
      <c r="D21" s="76"/>
      <c r="E21" s="25">
        <v>5275040</v>
      </c>
      <c r="F21" s="25">
        <v>5275040</v>
      </c>
      <c r="G21" s="25">
        <v>3710772.13</v>
      </c>
      <c r="H21" s="25" t="s">
        <v>42</v>
      </c>
      <c r="I21" s="25" t="s">
        <v>42</v>
      </c>
      <c r="J21" s="25">
        <f t="shared" si="0"/>
        <v>3710772.13</v>
      </c>
      <c r="K21" s="25">
        <f t="shared" si="1"/>
        <v>1564267.87</v>
      </c>
      <c r="L21" s="25">
        <f t="shared" si="2"/>
        <v>1564267.87</v>
      </c>
    </row>
    <row r="22" spans="1:12" ht="56.25" x14ac:dyDescent="0.2">
      <c r="A22" s="26" t="s">
        <v>395</v>
      </c>
      <c r="B22" s="27" t="s">
        <v>392</v>
      </c>
      <c r="C22" s="77" t="s">
        <v>438</v>
      </c>
      <c r="D22" s="78"/>
      <c r="E22" s="28">
        <v>4551463</v>
      </c>
      <c r="F22" s="28">
        <v>4551463</v>
      </c>
      <c r="G22" s="28">
        <v>3150115.62</v>
      </c>
      <c r="H22" s="28" t="s">
        <v>42</v>
      </c>
      <c r="I22" s="28" t="s">
        <v>42</v>
      </c>
      <c r="J22" s="28">
        <f t="shared" si="0"/>
        <v>3150115.62</v>
      </c>
      <c r="K22" s="25">
        <f t="shared" si="1"/>
        <v>1401347.38</v>
      </c>
      <c r="L22" s="25">
        <f t="shared" si="2"/>
        <v>1401347.38</v>
      </c>
    </row>
    <row r="23" spans="1:12" ht="22.5" x14ac:dyDescent="0.2">
      <c r="A23" s="26" t="s">
        <v>400</v>
      </c>
      <c r="B23" s="27" t="s">
        <v>392</v>
      </c>
      <c r="C23" s="77" t="s">
        <v>439</v>
      </c>
      <c r="D23" s="78"/>
      <c r="E23" s="28">
        <v>4551463</v>
      </c>
      <c r="F23" s="28">
        <v>4551463</v>
      </c>
      <c r="G23" s="28">
        <v>3150115.62</v>
      </c>
      <c r="H23" s="28" t="s">
        <v>42</v>
      </c>
      <c r="I23" s="28" t="s">
        <v>42</v>
      </c>
      <c r="J23" s="28">
        <f t="shared" si="0"/>
        <v>3150115.62</v>
      </c>
      <c r="K23" s="25">
        <f t="shared" si="1"/>
        <v>1401347.38</v>
      </c>
      <c r="L23" s="25">
        <f t="shared" si="2"/>
        <v>1401347.38</v>
      </c>
    </row>
    <row r="24" spans="1:12" ht="22.5" x14ac:dyDescent="0.2">
      <c r="A24" s="26" t="s">
        <v>401</v>
      </c>
      <c r="B24" s="27" t="s">
        <v>392</v>
      </c>
      <c r="C24" s="77" t="s">
        <v>440</v>
      </c>
      <c r="D24" s="78"/>
      <c r="E24" s="28">
        <v>3175481</v>
      </c>
      <c r="F24" s="28">
        <v>3175481</v>
      </c>
      <c r="G24" s="28">
        <v>2261715.84</v>
      </c>
      <c r="H24" s="28" t="s">
        <v>42</v>
      </c>
      <c r="I24" s="28" t="s">
        <v>42</v>
      </c>
      <c r="J24" s="28">
        <f t="shared" si="0"/>
        <v>2261715.84</v>
      </c>
      <c r="K24" s="25">
        <f t="shared" si="1"/>
        <v>913765.16000000015</v>
      </c>
      <c r="L24" s="25">
        <f t="shared" si="2"/>
        <v>913765.16000000015</v>
      </c>
    </row>
    <row r="25" spans="1:12" ht="33.75" x14ac:dyDescent="0.2">
      <c r="A25" s="26" t="s">
        <v>402</v>
      </c>
      <c r="B25" s="27" t="s">
        <v>392</v>
      </c>
      <c r="C25" s="77" t="s">
        <v>441</v>
      </c>
      <c r="D25" s="78"/>
      <c r="E25" s="28">
        <v>119085</v>
      </c>
      <c r="F25" s="28">
        <v>119085</v>
      </c>
      <c r="G25" s="28">
        <v>66605</v>
      </c>
      <c r="H25" s="28" t="s">
        <v>42</v>
      </c>
      <c r="I25" s="28" t="s">
        <v>42</v>
      </c>
      <c r="J25" s="28">
        <f t="shared" si="0"/>
        <v>66605</v>
      </c>
      <c r="K25" s="25">
        <f t="shared" si="1"/>
        <v>52480</v>
      </c>
      <c r="L25" s="25">
        <f t="shared" si="2"/>
        <v>52480</v>
      </c>
    </row>
    <row r="26" spans="1:12" ht="22.5" x14ac:dyDescent="0.2">
      <c r="A26" s="26" t="s">
        <v>403</v>
      </c>
      <c r="B26" s="27" t="s">
        <v>392</v>
      </c>
      <c r="C26" s="77" t="s">
        <v>442</v>
      </c>
      <c r="D26" s="78"/>
      <c r="E26" s="28">
        <v>297900</v>
      </c>
      <c r="F26" s="28">
        <v>297900</v>
      </c>
      <c r="G26" s="28">
        <v>198633.60000000001</v>
      </c>
      <c r="H26" s="28" t="s">
        <v>42</v>
      </c>
      <c r="I26" s="28" t="s">
        <v>42</v>
      </c>
      <c r="J26" s="28">
        <f t="shared" si="0"/>
        <v>198633.60000000001</v>
      </c>
      <c r="K26" s="25">
        <f t="shared" si="1"/>
        <v>99266.4</v>
      </c>
      <c r="L26" s="25">
        <f t="shared" si="2"/>
        <v>99266.4</v>
      </c>
    </row>
    <row r="27" spans="1:12" ht="33.75" x14ac:dyDescent="0.2">
      <c r="A27" s="26" t="s">
        <v>404</v>
      </c>
      <c r="B27" s="27" t="s">
        <v>392</v>
      </c>
      <c r="C27" s="77" t="s">
        <v>443</v>
      </c>
      <c r="D27" s="78"/>
      <c r="E27" s="28">
        <v>958997</v>
      </c>
      <c r="F27" s="28">
        <v>958997</v>
      </c>
      <c r="G27" s="28">
        <v>623161.18000000005</v>
      </c>
      <c r="H27" s="28" t="s">
        <v>42</v>
      </c>
      <c r="I27" s="28" t="s">
        <v>42</v>
      </c>
      <c r="J27" s="28">
        <f t="shared" si="0"/>
        <v>623161.18000000005</v>
      </c>
      <c r="K27" s="25">
        <f t="shared" si="1"/>
        <v>335835.81999999995</v>
      </c>
      <c r="L27" s="25">
        <f t="shared" si="2"/>
        <v>335835.81999999995</v>
      </c>
    </row>
    <row r="28" spans="1:12" ht="22.5" x14ac:dyDescent="0.2">
      <c r="A28" s="26" t="s">
        <v>405</v>
      </c>
      <c r="B28" s="27" t="s">
        <v>392</v>
      </c>
      <c r="C28" s="77" t="s">
        <v>444</v>
      </c>
      <c r="D28" s="78"/>
      <c r="E28" s="28">
        <v>723577</v>
      </c>
      <c r="F28" s="28">
        <v>723577</v>
      </c>
      <c r="G28" s="28">
        <v>560656.51</v>
      </c>
      <c r="H28" s="28" t="s">
        <v>42</v>
      </c>
      <c r="I28" s="28" t="s">
        <v>42</v>
      </c>
      <c r="J28" s="28">
        <f t="shared" si="0"/>
        <v>560656.51</v>
      </c>
      <c r="K28" s="25">
        <f t="shared" si="1"/>
        <v>162920.49</v>
      </c>
      <c r="L28" s="25">
        <f t="shared" si="2"/>
        <v>162920.49</v>
      </c>
    </row>
    <row r="29" spans="1:12" ht="22.5" x14ac:dyDescent="0.2">
      <c r="A29" s="26" t="s">
        <v>406</v>
      </c>
      <c r="B29" s="27" t="s">
        <v>392</v>
      </c>
      <c r="C29" s="77" t="s">
        <v>445</v>
      </c>
      <c r="D29" s="78"/>
      <c r="E29" s="28">
        <v>723577</v>
      </c>
      <c r="F29" s="28">
        <v>723577</v>
      </c>
      <c r="G29" s="28">
        <v>560656.51</v>
      </c>
      <c r="H29" s="28" t="s">
        <v>42</v>
      </c>
      <c r="I29" s="28" t="s">
        <v>42</v>
      </c>
      <c r="J29" s="28">
        <f t="shared" si="0"/>
        <v>560656.51</v>
      </c>
      <c r="K29" s="25">
        <f t="shared" si="1"/>
        <v>162920.49</v>
      </c>
      <c r="L29" s="25">
        <f t="shared" si="2"/>
        <v>162920.49</v>
      </c>
    </row>
    <row r="30" spans="1:12" x14ac:dyDescent="0.2">
      <c r="A30" s="26" t="s">
        <v>407</v>
      </c>
      <c r="B30" s="27" t="s">
        <v>392</v>
      </c>
      <c r="C30" s="77" t="s">
        <v>446</v>
      </c>
      <c r="D30" s="78"/>
      <c r="E30" s="28">
        <v>723577</v>
      </c>
      <c r="F30" s="28">
        <v>723577</v>
      </c>
      <c r="G30" s="28">
        <v>560656.51</v>
      </c>
      <c r="H30" s="28" t="s">
        <v>42</v>
      </c>
      <c r="I30" s="28" t="s">
        <v>42</v>
      </c>
      <c r="J30" s="28">
        <f t="shared" si="0"/>
        <v>560656.51</v>
      </c>
      <c r="K30" s="25">
        <f t="shared" si="1"/>
        <v>162920.49</v>
      </c>
      <c r="L30" s="25">
        <f t="shared" si="2"/>
        <v>162920.49</v>
      </c>
    </row>
    <row r="31" spans="1:12" ht="45" x14ac:dyDescent="0.2">
      <c r="A31" s="23" t="s">
        <v>447</v>
      </c>
      <c r="B31" s="24" t="s">
        <v>392</v>
      </c>
      <c r="C31" s="75" t="s">
        <v>448</v>
      </c>
      <c r="D31" s="76"/>
      <c r="E31" s="25">
        <v>62315111</v>
      </c>
      <c r="F31" s="25">
        <v>62315111</v>
      </c>
      <c r="G31" s="25">
        <v>39947661.619999997</v>
      </c>
      <c r="H31" s="25" t="s">
        <v>42</v>
      </c>
      <c r="I31" s="25" t="s">
        <v>42</v>
      </c>
      <c r="J31" s="25">
        <f t="shared" si="0"/>
        <v>39947661.619999997</v>
      </c>
      <c r="K31" s="25">
        <f t="shared" si="1"/>
        <v>22367449.380000003</v>
      </c>
      <c r="L31" s="25">
        <f t="shared" si="2"/>
        <v>22367449.380000003</v>
      </c>
    </row>
    <row r="32" spans="1:12" ht="56.25" x14ac:dyDescent="0.2">
      <c r="A32" s="26" t="s">
        <v>395</v>
      </c>
      <c r="B32" s="27" t="s">
        <v>392</v>
      </c>
      <c r="C32" s="77" t="s">
        <v>449</v>
      </c>
      <c r="D32" s="78"/>
      <c r="E32" s="28">
        <v>48512052</v>
      </c>
      <c r="F32" s="28">
        <v>48512052</v>
      </c>
      <c r="G32" s="28">
        <v>32020129.84</v>
      </c>
      <c r="H32" s="28" t="s">
        <v>42</v>
      </c>
      <c r="I32" s="28" t="s">
        <v>42</v>
      </c>
      <c r="J32" s="28">
        <f t="shared" si="0"/>
        <v>32020129.84</v>
      </c>
      <c r="K32" s="25">
        <f t="shared" si="1"/>
        <v>16491922.16</v>
      </c>
      <c r="L32" s="25">
        <f t="shared" si="2"/>
        <v>16491922.16</v>
      </c>
    </row>
    <row r="33" spans="1:12" ht="22.5" x14ac:dyDescent="0.2">
      <c r="A33" s="26" t="s">
        <v>400</v>
      </c>
      <c r="B33" s="27" t="s">
        <v>392</v>
      </c>
      <c r="C33" s="77" t="s">
        <v>450</v>
      </c>
      <c r="D33" s="78"/>
      <c r="E33" s="28">
        <v>48512052</v>
      </c>
      <c r="F33" s="28">
        <v>48512052</v>
      </c>
      <c r="G33" s="28">
        <v>32020129.84</v>
      </c>
      <c r="H33" s="28" t="s">
        <v>42</v>
      </c>
      <c r="I33" s="28" t="s">
        <v>42</v>
      </c>
      <c r="J33" s="28">
        <f t="shared" si="0"/>
        <v>32020129.84</v>
      </c>
      <c r="K33" s="25">
        <f t="shared" si="1"/>
        <v>16491922.16</v>
      </c>
      <c r="L33" s="25">
        <f t="shared" si="2"/>
        <v>16491922.16</v>
      </c>
    </row>
    <row r="34" spans="1:12" ht="22.5" x14ac:dyDescent="0.2">
      <c r="A34" s="26" t="s">
        <v>401</v>
      </c>
      <c r="B34" s="27" t="s">
        <v>392</v>
      </c>
      <c r="C34" s="77" t="s">
        <v>451</v>
      </c>
      <c r="D34" s="78"/>
      <c r="E34" s="28">
        <v>36214693</v>
      </c>
      <c r="F34" s="28">
        <v>36214693</v>
      </c>
      <c r="G34" s="28">
        <v>24243626.07</v>
      </c>
      <c r="H34" s="28" t="s">
        <v>42</v>
      </c>
      <c r="I34" s="28" t="s">
        <v>42</v>
      </c>
      <c r="J34" s="28">
        <f t="shared" si="0"/>
        <v>24243626.07</v>
      </c>
      <c r="K34" s="25">
        <f t="shared" si="1"/>
        <v>11971066.93</v>
      </c>
      <c r="L34" s="25">
        <f t="shared" si="2"/>
        <v>11971066.93</v>
      </c>
    </row>
    <row r="35" spans="1:12" ht="33.75" x14ac:dyDescent="0.2">
      <c r="A35" s="26" t="s">
        <v>402</v>
      </c>
      <c r="B35" s="27" t="s">
        <v>392</v>
      </c>
      <c r="C35" s="77" t="s">
        <v>452</v>
      </c>
      <c r="D35" s="78"/>
      <c r="E35" s="28">
        <v>1360520</v>
      </c>
      <c r="F35" s="28">
        <v>1360520</v>
      </c>
      <c r="G35" s="28">
        <v>952544.55</v>
      </c>
      <c r="H35" s="28" t="s">
        <v>42</v>
      </c>
      <c r="I35" s="28" t="s">
        <v>42</v>
      </c>
      <c r="J35" s="28">
        <f t="shared" si="0"/>
        <v>952544.55</v>
      </c>
      <c r="K35" s="25">
        <f t="shared" si="1"/>
        <v>407975.44999999995</v>
      </c>
      <c r="L35" s="25">
        <f t="shared" si="2"/>
        <v>407975.44999999995</v>
      </c>
    </row>
    <row r="36" spans="1:12" ht="33.75" x14ac:dyDescent="0.2">
      <c r="A36" s="26" t="s">
        <v>404</v>
      </c>
      <c r="B36" s="27" t="s">
        <v>392</v>
      </c>
      <c r="C36" s="77" t="s">
        <v>453</v>
      </c>
      <c r="D36" s="78"/>
      <c r="E36" s="28">
        <v>10936839</v>
      </c>
      <c r="F36" s="28">
        <v>10936839</v>
      </c>
      <c r="G36" s="28">
        <v>6823959.2199999997</v>
      </c>
      <c r="H36" s="28" t="s">
        <v>42</v>
      </c>
      <c r="I36" s="28" t="s">
        <v>42</v>
      </c>
      <c r="J36" s="28">
        <f t="shared" si="0"/>
        <v>6823959.2199999997</v>
      </c>
      <c r="K36" s="25">
        <f t="shared" si="1"/>
        <v>4112879.7800000003</v>
      </c>
      <c r="L36" s="25">
        <f t="shared" si="2"/>
        <v>4112879.7800000003</v>
      </c>
    </row>
    <row r="37" spans="1:12" ht="22.5" x14ac:dyDescent="0.2">
      <c r="A37" s="26" t="s">
        <v>405</v>
      </c>
      <c r="B37" s="27" t="s">
        <v>392</v>
      </c>
      <c r="C37" s="77" t="s">
        <v>454</v>
      </c>
      <c r="D37" s="78"/>
      <c r="E37" s="28">
        <v>13783059</v>
      </c>
      <c r="F37" s="28">
        <v>13783059</v>
      </c>
      <c r="G37" s="28">
        <v>7927531.7800000003</v>
      </c>
      <c r="H37" s="28" t="s">
        <v>42</v>
      </c>
      <c r="I37" s="28" t="s">
        <v>42</v>
      </c>
      <c r="J37" s="28">
        <f t="shared" si="0"/>
        <v>7927531.7800000003</v>
      </c>
      <c r="K37" s="25">
        <f t="shared" si="1"/>
        <v>5855527.2199999997</v>
      </c>
      <c r="L37" s="25">
        <f t="shared" si="2"/>
        <v>5855527.2199999997</v>
      </c>
    </row>
    <row r="38" spans="1:12" ht="22.5" x14ac:dyDescent="0.2">
      <c r="A38" s="26" t="s">
        <v>406</v>
      </c>
      <c r="B38" s="27" t="s">
        <v>392</v>
      </c>
      <c r="C38" s="77" t="s">
        <v>455</v>
      </c>
      <c r="D38" s="78"/>
      <c r="E38" s="28">
        <v>13783059</v>
      </c>
      <c r="F38" s="28">
        <v>13783059</v>
      </c>
      <c r="G38" s="28">
        <v>7927531.7800000003</v>
      </c>
      <c r="H38" s="28" t="s">
        <v>42</v>
      </c>
      <c r="I38" s="28" t="s">
        <v>42</v>
      </c>
      <c r="J38" s="28">
        <f t="shared" si="0"/>
        <v>7927531.7800000003</v>
      </c>
      <c r="K38" s="25">
        <f t="shared" si="1"/>
        <v>5855527.2199999997</v>
      </c>
      <c r="L38" s="25">
        <f t="shared" si="2"/>
        <v>5855527.2199999997</v>
      </c>
    </row>
    <row r="39" spans="1:12" x14ac:dyDescent="0.2">
      <c r="A39" s="26" t="s">
        <v>407</v>
      </c>
      <c r="B39" s="27" t="s">
        <v>392</v>
      </c>
      <c r="C39" s="77" t="s">
        <v>456</v>
      </c>
      <c r="D39" s="78"/>
      <c r="E39" s="28">
        <v>9864620</v>
      </c>
      <c r="F39" s="28">
        <v>9864620</v>
      </c>
      <c r="G39" s="28">
        <v>5724329.5599999996</v>
      </c>
      <c r="H39" s="28" t="s">
        <v>42</v>
      </c>
      <c r="I39" s="28" t="s">
        <v>42</v>
      </c>
      <c r="J39" s="28">
        <f t="shared" si="0"/>
        <v>5724329.5599999996</v>
      </c>
      <c r="K39" s="25">
        <f t="shared" si="1"/>
        <v>4140290.4400000004</v>
      </c>
      <c r="L39" s="25">
        <f t="shared" si="2"/>
        <v>4140290.4400000004</v>
      </c>
    </row>
    <row r="40" spans="1:12" x14ac:dyDescent="0.2">
      <c r="A40" s="26" t="s">
        <v>408</v>
      </c>
      <c r="B40" s="27" t="s">
        <v>392</v>
      </c>
      <c r="C40" s="77" t="s">
        <v>457</v>
      </c>
      <c r="D40" s="78"/>
      <c r="E40" s="28">
        <v>3918439</v>
      </c>
      <c r="F40" s="28">
        <v>3918439</v>
      </c>
      <c r="G40" s="28">
        <v>2203202.2200000002</v>
      </c>
      <c r="H40" s="28" t="s">
        <v>42</v>
      </c>
      <c r="I40" s="28" t="s">
        <v>42</v>
      </c>
      <c r="J40" s="28">
        <f t="shared" si="0"/>
        <v>2203202.2200000002</v>
      </c>
      <c r="K40" s="25">
        <f t="shared" si="1"/>
        <v>1715236.7799999998</v>
      </c>
      <c r="L40" s="25">
        <f t="shared" si="2"/>
        <v>1715236.7799999998</v>
      </c>
    </row>
    <row r="41" spans="1:12" x14ac:dyDescent="0.2">
      <c r="A41" s="26" t="s">
        <v>421</v>
      </c>
      <c r="B41" s="27" t="s">
        <v>392</v>
      </c>
      <c r="C41" s="77" t="s">
        <v>458</v>
      </c>
      <c r="D41" s="78"/>
      <c r="E41" s="28">
        <v>20000</v>
      </c>
      <c r="F41" s="28">
        <v>20000</v>
      </c>
      <c r="G41" s="28">
        <v>0</v>
      </c>
      <c r="H41" s="28" t="s">
        <v>42</v>
      </c>
      <c r="I41" s="28" t="s">
        <v>42</v>
      </c>
      <c r="J41" s="28">
        <v>0</v>
      </c>
      <c r="K41" s="25">
        <f t="shared" si="1"/>
        <v>20000</v>
      </c>
      <c r="L41" s="25">
        <f t="shared" si="2"/>
        <v>20000</v>
      </c>
    </row>
    <row r="42" spans="1:12" x14ac:dyDescent="0.2">
      <c r="A42" s="26" t="s">
        <v>424</v>
      </c>
      <c r="B42" s="27" t="s">
        <v>392</v>
      </c>
      <c r="C42" s="77" t="s">
        <v>459</v>
      </c>
      <c r="D42" s="78"/>
      <c r="E42" s="28">
        <v>20000</v>
      </c>
      <c r="F42" s="28">
        <v>20000</v>
      </c>
      <c r="G42" s="28">
        <v>0</v>
      </c>
      <c r="H42" s="28" t="s">
        <v>42</v>
      </c>
      <c r="I42" s="28" t="s">
        <v>42</v>
      </c>
      <c r="J42" s="28">
        <v>0</v>
      </c>
      <c r="K42" s="25">
        <f t="shared" si="1"/>
        <v>20000</v>
      </c>
      <c r="L42" s="25">
        <f t="shared" si="2"/>
        <v>20000</v>
      </c>
    </row>
    <row r="43" spans="1:12" x14ac:dyDescent="0.2">
      <c r="A43" s="26" t="s">
        <v>426</v>
      </c>
      <c r="B43" s="27" t="s">
        <v>392</v>
      </c>
      <c r="C43" s="77" t="s">
        <v>460</v>
      </c>
      <c r="D43" s="78"/>
      <c r="E43" s="28">
        <v>3000</v>
      </c>
      <c r="F43" s="28">
        <v>3000</v>
      </c>
      <c r="G43" s="28">
        <v>0</v>
      </c>
      <c r="H43" s="28" t="s">
        <v>42</v>
      </c>
      <c r="I43" s="28" t="s">
        <v>42</v>
      </c>
      <c r="J43" s="28">
        <v>0</v>
      </c>
      <c r="K43" s="25">
        <f t="shared" ref="K43:K105" si="3">E43-G43</f>
        <v>3000</v>
      </c>
      <c r="L43" s="25">
        <f t="shared" ref="L43:L105" si="4">F43-G43</f>
        <v>3000</v>
      </c>
    </row>
    <row r="44" spans="1:12" x14ac:dyDescent="0.2">
      <c r="A44" s="26" t="s">
        <v>427</v>
      </c>
      <c r="B44" s="27" t="s">
        <v>392</v>
      </c>
      <c r="C44" s="77" t="s">
        <v>461</v>
      </c>
      <c r="D44" s="78"/>
      <c r="E44" s="28">
        <v>17000</v>
      </c>
      <c r="F44" s="28">
        <v>17000</v>
      </c>
      <c r="G44" s="28">
        <v>0</v>
      </c>
      <c r="H44" s="28" t="s">
        <v>42</v>
      </c>
      <c r="I44" s="28" t="s">
        <v>42</v>
      </c>
      <c r="J44" s="28">
        <v>0</v>
      </c>
      <c r="K44" s="25">
        <f t="shared" si="3"/>
        <v>17000</v>
      </c>
      <c r="L44" s="25">
        <f t="shared" si="4"/>
        <v>17000</v>
      </c>
    </row>
    <row r="45" spans="1:12" x14ac:dyDescent="0.2">
      <c r="A45" s="23" t="s">
        <v>462</v>
      </c>
      <c r="B45" s="24" t="s">
        <v>392</v>
      </c>
      <c r="C45" s="75" t="s">
        <v>463</v>
      </c>
      <c r="D45" s="76"/>
      <c r="E45" s="25">
        <v>4000</v>
      </c>
      <c r="F45" s="25">
        <v>4000</v>
      </c>
      <c r="G45" s="25">
        <v>2646.58</v>
      </c>
      <c r="H45" s="25" t="s">
        <v>42</v>
      </c>
      <c r="I45" s="25" t="s">
        <v>42</v>
      </c>
      <c r="J45" s="25">
        <f t="shared" ref="J45:J106" si="5">IF(IF(G45="-",0,G45)+IF(H45="-",0,H45)+IF(I45="-",0,I45)=0,"-",IF(G45="-",0,G45)+IF(H45="-",0,H45)+IF(I45="-",0,I45))</f>
        <v>2646.58</v>
      </c>
      <c r="K45" s="25">
        <f t="shared" si="3"/>
        <v>1353.42</v>
      </c>
      <c r="L45" s="25">
        <f t="shared" si="4"/>
        <v>1353.42</v>
      </c>
    </row>
    <row r="46" spans="1:12" ht="22.5" x14ac:dyDescent="0.2">
      <c r="A46" s="26" t="s">
        <v>405</v>
      </c>
      <c r="B46" s="27" t="s">
        <v>392</v>
      </c>
      <c r="C46" s="77" t="s">
        <v>464</v>
      </c>
      <c r="D46" s="78"/>
      <c r="E46" s="28">
        <v>4000</v>
      </c>
      <c r="F46" s="28">
        <v>4000</v>
      </c>
      <c r="G46" s="49">
        <v>2646.58</v>
      </c>
      <c r="H46" s="28" t="s">
        <v>42</v>
      </c>
      <c r="I46" s="28" t="s">
        <v>42</v>
      </c>
      <c r="J46" s="28">
        <f t="shared" si="5"/>
        <v>2646.58</v>
      </c>
      <c r="K46" s="25">
        <f t="shared" si="3"/>
        <v>1353.42</v>
      </c>
      <c r="L46" s="25">
        <f t="shared" si="4"/>
        <v>1353.42</v>
      </c>
    </row>
    <row r="47" spans="1:12" ht="22.5" x14ac:dyDescent="0.2">
      <c r="A47" s="26" t="s">
        <v>406</v>
      </c>
      <c r="B47" s="27" t="s">
        <v>392</v>
      </c>
      <c r="C47" s="77" t="s">
        <v>465</v>
      </c>
      <c r="D47" s="78"/>
      <c r="E47" s="28">
        <v>4000</v>
      </c>
      <c r="F47" s="28">
        <v>4000</v>
      </c>
      <c r="G47" s="49">
        <v>2646.58</v>
      </c>
      <c r="H47" s="28" t="s">
        <v>42</v>
      </c>
      <c r="I47" s="28" t="s">
        <v>42</v>
      </c>
      <c r="J47" s="28">
        <f t="shared" si="5"/>
        <v>2646.58</v>
      </c>
      <c r="K47" s="25">
        <f t="shared" si="3"/>
        <v>1353.42</v>
      </c>
      <c r="L47" s="25">
        <f t="shared" si="4"/>
        <v>1353.42</v>
      </c>
    </row>
    <row r="48" spans="1:12" x14ac:dyDescent="0.2">
      <c r="A48" s="26" t="s">
        <v>407</v>
      </c>
      <c r="B48" s="27" t="s">
        <v>392</v>
      </c>
      <c r="C48" s="77" t="s">
        <v>466</v>
      </c>
      <c r="D48" s="78"/>
      <c r="E48" s="28">
        <v>4000</v>
      </c>
      <c r="F48" s="28">
        <v>4000</v>
      </c>
      <c r="G48" s="49">
        <v>2646.58</v>
      </c>
      <c r="H48" s="28" t="s">
        <v>42</v>
      </c>
      <c r="I48" s="28" t="s">
        <v>42</v>
      </c>
      <c r="J48" s="28">
        <f t="shared" si="5"/>
        <v>2646.58</v>
      </c>
      <c r="K48" s="25">
        <f t="shared" si="3"/>
        <v>1353.42</v>
      </c>
      <c r="L48" s="25">
        <f t="shared" si="4"/>
        <v>1353.42</v>
      </c>
    </row>
    <row r="49" spans="1:12" ht="33.75" x14ac:dyDescent="0.2">
      <c r="A49" s="23" t="s">
        <v>467</v>
      </c>
      <c r="B49" s="24" t="s">
        <v>392</v>
      </c>
      <c r="C49" s="75" t="s">
        <v>468</v>
      </c>
      <c r="D49" s="76"/>
      <c r="E49" s="25">
        <v>20934937</v>
      </c>
      <c r="F49" s="25">
        <v>20934937</v>
      </c>
      <c r="G49" s="25">
        <v>14952467.300000001</v>
      </c>
      <c r="H49" s="25" t="s">
        <v>42</v>
      </c>
      <c r="I49" s="25" t="s">
        <v>42</v>
      </c>
      <c r="J49" s="25">
        <f t="shared" si="5"/>
        <v>14952467.300000001</v>
      </c>
      <c r="K49" s="25">
        <f t="shared" si="3"/>
        <v>5982469.6999999993</v>
      </c>
      <c r="L49" s="25">
        <f t="shared" si="4"/>
        <v>5982469.6999999993</v>
      </c>
    </row>
    <row r="50" spans="1:12" ht="56.25" x14ac:dyDescent="0.2">
      <c r="A50" s="26" t="s">
        <v>395</v>
      </c>
      <c r="B50" s="27" t="s">
        <v>392</v>
      </c>
      <c r="C50" s="77" t="s">
        <v>469</v>
      </c>
      <c r="D50" s="78"/>
      <c r="E50" s="28">
        <v>18568221</v>
      </c>
      <c r="F50" s="28">
        <v>18568221</v>
      </c>
      <c r="G50" s="28">
        <v>13075054.35</v>
      </c>
      <c r="H50" s="28" t="s">
        <v>42</v>
      </c>
      <c r="I50" s="28" t="s">
        <v>42</v>
      </c>
      <c r="J50" s="28">
        <f t="shared" si="5"/>
        <v>13075054.35</v>
      </c>
      <c r="K50" s="25">
        <f t="shared" si="3"/>
        <v>5493166.6500000004</v>
      </c>
      <c r="L50" s="25">
        <f t="shared" si="4"/>
        <v>5493166.6500000004</v>
      </c>
    </row>
    <row r="51" spans="1:12" ht="22.5" x14ac:dyDescent="0.2">
      <c r="A51" s="26" t="s">
        <v>400</v>
      </c>
      <c r="B51" s="27" t="s">
        <v>392</v>
      </c>
      <c r="C51" s="77" t="s">
        <v>470</v>
      </c>
      <c r="D51" s="78"/>
      <c r="E51" s="28">
        <v>18568221</v>
      </c>
      <c r="F51" s="28">
        <v>18568221</v>
      </c>
      <c r="G51" s="28">
        <v>13075054.35</v>
      </c>
      <c r="H51" s="28" t="s">
        <v>42</v>
      </c>
      <c r="I51" s="28" t="s">
        <v>42</v>
      </c>
      <c r="J51" s="28">
        <f t="shared" si="5"/>
        <v>13075054.35</v>
      </c>
      <c r="K51" s="25">
        <f t="shared" si="3"/>
        <v>5493166.6500000004</v>
      </c>
      <c r="L51" s="25">
        <f t="shared" si="4"/>
        <v>5493166.6500000004</v>
      </c>
    </row>
    <row r="52" spans="1:12" ht="22.5" x14ac:dyDescent="0.2">
      <c r="A52" s="26" t="s">
        <v>401</v>
      </c>
      <c r="B52" s="27" t="s">
        <v>392</v>
      </c>
      <c r="C52" s="77" t="s">
        <v>471</v>
      </c>
      <c r="D52" s="78"/>
      <c r="E52" s="28">
        <v>14188591.02</v>
      </c>
      <c r="F52" s="28">
        <v>14188591.02</v>
      </c>
      <c r="G52" s="28">
        <v>10005426.16</v>
      </c>
      <c r="H52" s="28" t="s">
        <v>42</v>
      </c>
      <c r="I52" s="28" t="s">
        <v>42</v>
      </c>
      <c r="J52" s="28">
        <f t="shared" si="5"/>
        <v>10005426.16</v>
      </c>
      <c r="K52" s="25">
        <f t="shared" si="3"/>
        <v>4183164.8599999994</v>
      </c>
      <c r="L52" s="25">
        <f t="shared" si="4"/>
        <v>4183164.8599999994</v>
      </c>
    </row>
    <row r="53" spans="1:12" ht="33.75" x14ac:dyDescent="0.2">
      <c r="A53" s="26" t="s">
        <v>402</v>
      </c>
      <c r="B53" s="27" t="s">
        <v>392</v>
      </c>
      <c r="C53" s="77" t="s">
        <v>472</v>
      </c>
      <c r="D53" s="78"/>
      <c r="E53" s="28">
        <v>94675</v>
      </c>
      <c r="F53" s="28">
        <v>94675</v>
      </c>
      <c r="G53" s="28">
        <v>78957.600000000006</v>
      </c>
      <c r="H53" s="28" t="s">
        <v>42</v>
      </c>
      <c r="I53" s="28" t="s">
        <v>42</v>
      </c>
      <c r="J53" s="28">
        <f t="shared" si="5"/>
        <v>78957.600000000006</v>
      </c>
      <c r="K53" s="25">
        <f t="shared" si="3"/>
        <v>15717.399999999994</v>
      </c>
      <c r="L53" s="25">
        <f t="shared" si="4"/>
        <v>15717.399999999994</v>
      </c>
    </row>
    <row r="54" spans="1:12" ht="33.75" x14ac:dyDescent="0.2">
      <c r="A54" s="26" t="s">
        <v>404</v>
      </c>
      <c r="B54" s="27" t="s">
        <v>392</v>
      </c>
      <c r="C54" s="77" t="s">
        <v>473</v>
      </c>
      <c r="D54" s="78"/>
      <c r="E54" s="28">
        <v>4284954.9800000004</v>
      </c>
      <c r="F54" s="28">
        <v>4284954.9800000004</v>
      </c>
      <c r="G54" s="28">
        <v>2990670.59</v>
      </c>
      <c r="H54" s="28" t="s">
        <v>42</v>
      </c>
      <c r="I54" s="28" t="s">
        <v>42</v>
      </c>
      <c r="J54" s="28">
        <f t="shared" si="5"/>
        <v>2990670.59</v>
      </c>
      <c r="K54" s="25">
        <f t="shared" si="3"/>
        <v>1294284.3900000006</v>
      </c>
      <c r="L54" s="25">
        <f t="shared" si="4"/>
        <v>1294284.3900000006</v>
      </c>
    </row>
    <row r="55" spans="1:12" ht="22.5" x14ac:dyDescent="0.2">
      <c r="A55" s="26" t="s">
        <v>405</v>
      </c>
      <c r="B55" s="27" t="s">
        <v>392</v>
      </c>
      <c r="C55" s="77" t="s">
        <v>474</v>
      </c>
      <c r="D55" s="78"/>
      <c r="E55" s="28">
        <v>2365591</v>
      </c>
      <c r="F55" s="28">
        <v>2365591</v>
      </c>
      <c r="G55" s="28">
        <v>1877287.95</v>
      </c>
      <c r="H55" s="28" t="s">
        <v>42</v>
      </c>
      <c r="I55" s="28" t="s">
        <v>42</v>
      </c>
      <c r="J55" s="28">
        <f t="shared" si="5"/>
        <v>1877287.95</v>
      </c>
      <c r="K55" s="25">
        <f t="shared" si="3"/>
        <v>488303.05000000005</v>
      </c>
      <c r="L55" s="25">
        <f t="shared" si="4"/>
        <v>488303.05000000005</v>
      </c>
    </row>
    <row r="56" spans="1:12" ht="22.5" x14ac:dyDescent="0.2">
      <c r="A56" s="26" t="s">
        <v>406</v>
      </c>
      <c r="B56" s="27" t="s">
        <v>392</v>
      </c>
      <c r="C56" s="77" t="s">
        <v>475</v>
      </c>
      <c r="D56" s="78"/>
      <c r="E56" s="28">
        <v>2365591</v>
      </c>
      <c r="F56" s="28">
        <v>2365591</v>
      </c>
      <c r="G56" s="28">
        <v>1877287.95</v>
      </c>
      <c r="H56" s="28" t="s">
        <v>42</v>
      </c>
      <c r="I56" s="28" t="s">
        <v>42</v>
      </c>
      <c r="J56" s="28">
        <f t="shared" si="5"/>
        <v>1877287.95</v>
      </c>
      <c r="K56" s="25">
        <f t="shared" si="3"/>
        <v>488303.05000000005</v>
      </c>
      <c r="L56" s="25">
        <f t="shared" si="4"/>
        <v>488303.05000000005</v>
      </c>
    </row>
    <row r="57" spans="1:12" x14ac:dyDescent="0.2">
      <c r="A57" s="26" t="s">
        <v>407</v>
      </c>
      <c r="B57" s="27" t="s">
        <v>392</v>
      </c>
      <c r="C57" s="77" t="s">
        <v>476</v>
      </c>
      <c r="D57" s="78"/>
      <c r="E57" s="28">
        <v>2092818</v>
      </c>
      <c r="F57" s="28">
        <v>2092818</v>
      </c>
      <c r="G57" s="28">
        <v>1637819.24</v>
      </c>
      <c r="H57" s="28" t="s">
        <v>42</v>
      </c>
      <c r="I57" s="28" t="s">
        <v>42</v>
      </c>
      <c r="J57" s="28">
        <f t="shared" si="5"/>
        <v>1637819.24</v>
      </c>
      <c r="K57" s="25">
        <f t="shared" si="3"/>
        <v>454998.76</v>
      </c>
      <c r="L57" s="25">
        <f t="shared" si="4"/>
        <v>454998.76</v>
      </c>
    </row>
    <row r="58" spans="1:12" x14ac:dyDescent="0.2">
      <c r="A58" s="26" t="s">
        <v>408</v>
      </c>
      <c r="B58" s="27" t="s">
        <v>392</v>
      </c>
      <c r="C58" s="77" t="s">
        <v>477</v>
      </c>
      <c r="D58" s="78"/>
      <c r="E58" s="28">
        <v>272773</v>
      </c>
      <c r="F58" s="28">
        <v>272773</v>
      </c>
      <c r="G58" s="28">
        <v>239468.71</v>
      </c>
      <c r="H58" s="28" t="s">
        <v>42</v>
      </c>
      <c r="I58" s="28" t="s">
        <v>42</v>
      </c>
      <c r="J58" s="28">
        <f t="shared" si="5"/>
        <v>239468.71</v>
      </c>
      <c r="K58" s="25">
        <f t="shared" si="3"/>
        <v>33304.290000000008</v>
      </c>
      <c r="L58" s="25">
        <f t="shared" si="4"/>
        <v>33304.290000000008</v>
      </c>
    </row>
    <row r="59" spans="1:12" x14ac:dyDescent="0.2">
      <c r="A59" s="26" t="s">
        <v>421</v>
      </c>
      <c r="B59" s="27" t="s">
        <v>392</v>
      </c>
      <c r="C59" s="77" t="s">
        <v>478</v>
      </c>
      <c r="D59" s="78"/>
      <c r="E59" s="28">
        <v>1125</v>
      </c>
      <c r="F59" s="28">
        <v>1125</v>
      </c>
      <c r="G59" s="28">
        <v>125</v>
      </c>
      <c r="H59" s="28" t="s">
        <v>42</v>
      </c>
      <c r="I59" s="28" t="s">
        <v>42</v>
      </c>
      <c r="J59" s="28">
        <f t="shared" si="5"/>
        <v>125</v>
      </c>
      <c r="K59" s="25">
        <f t="shared" si="3"/>
        <v>1000</v>
      </c>
      <c r="L59" s="25">
        <f t="shared" si="4"/>
        <v>1000</v>
      </c>
    </row>
    <row r="60" spans="1:12" x14ac:dyDescent="0.2">
      <c r="A60" s="26" t="s">
        <v>424</v>
      </c>
      <c r="B60" s="27" t="s">
        <v>392</v>
      </c>
      <c r="C60" s="77" t="s">
        <v>479</v>
      </c>
      <c r="D60" s="78"/>
      <c r="E60" s="28">
        <v>1125</v>
      </c>
      <c r="F60" s="28">
        <v>1125</v>
      </c>
      <c r="G60" s="28">
        <v>125</v>
      </c>
      <c r="H60" s="28" t="s">
        <v>42</v>
      </c>
      <c r="I60" s="28" t="s">
        <v>42</v>
      </c>
      <c r="J60" s="28">
        <f t="shared" si="5"/>
        <v>125</v>
      </c>
      <c r="K60" s="25">
        <f t="shared" si="3"/>
        <v>1000</v>
      </c>
      <c r="L60" s="25">
        <f t="shared" si="4"/>
        <v>1000</v>
      </c>
    </row>
    <row r="61" spans="1:12" x14ac:dyDescent="0.2">
      <c r="A61" s="26" t="s">
        <v>426</v>
      </c>
      <c r="B61" s="27" t="s">
        <v>392</v>
      </c>
      <c r="C61" s="77" t="s">
        <v>938</v>
      </c>
      <c r="D61" s="78"/>
      <c r="E61" s="28">
        <v>1000</v>
      </c>
      <c r="F61" s="28">
        <v>1000</v>
      </c>
      <c r="G61" s="28"/>
      <c r="H61" s="28"/>
      <c r="I61" s="28"/>
      <c r="J61" s="28"/>
      <c r="K61" s="25">
        <f t="shared" si="3"/>
        <v>1000</v>
      </c>
      <c r="L61" s="25">
        <f t="shared" si="4"/>
        <v>1000</v>
      </c>
    </row>
    <row r="62" spans="1:12" x14ac:dyDescent="0.2">
      <c r="A62" s="26" t="s">
        <v>427</v>
      </c>
      <c r="B62" s="27" t="s">
        <v>392</v>
      </c>
      <c r="C62" s="77" t="s">
        <v>480</v>
      </c>
      <c r="D62" s="78"/>
      <c r="E62" s="28">
        <v>125</v>
      </c>
      <c r="F62" s="28">
        <v>125</v>
      </c>
      <c r="G62" s="28">
        <v>125</v>
      </c>
      <c r="H62" s="28" t="s">
        <v>42</v>
      </c>
      <c r="I62" s="28" t="s">
        <v>42</v>
      </c>
      <c r="J62" s="28">
        <f t="shared" si="5"/>
        <v>125</v>
      </c>
      <c r="K62" s="25">
        <f t="shared" si="3"/>
        <v>0</v>
      </c>
      <c r="L62" s="25">
        <f t="shared" si="4"/>
        <v>0</v>
      </c>
    </row>
    <row r="63" spans="1:12" x14ac:dyDescent="0.2">
      <c r="A63" s="23" t="s">
        <v>481</v>
      </c>
      <c r="B63" s="24" t="s">
        <v>392</v>
      </c>
      <c r="C63" s="75" t="s">
        <v>482</v>
      </c>
      <c r="D63" s="76"/>
      <c r="E63" s="25">
        <v>556500</v>
      </c>
      <c r="F63" s="25">
        <v>556500</v>
      </c>
      <c r="G63" s="25">
        <v>556482.43000000005</v>
      </c>
      <c r="H63" s="25" t="s">
        <v>42</v>
      </c>
      <c r="I63" s="25" t="s">
        <v>42</v>
      </c>
      <c r="J63" s="25">
        <f t="shared" si="5"/>
        <v>556482.43000000005</v>
      </c>
      <c r="K63" s="25">
        <f t="shared" si="3"/>
        <v>17.569999999948777</v>
      </c>
      <c r="L63" s="25">
        <f t="shared" si="4"/>
        <v>17.569999999948777</v>
      </c>
    </row>
    <row r="64" spans="1:12" x14ac:dyDescent="0.2">
      <c r="A64" s="26" t="s">
        <v>421</v>
      </c>
      <c r="B64" s="27" t="s">
        <v>392</v>
      </c>
      <c r="C64" s="77" t="s">
        <v>483</v>
      </c>
      <c r="D64" s="78"/>
      <c r="E64" s="28">
        <v>556500</v>
      </c>
      <c r="F64" s="28">
        <v>556500</v>
      </c>
      <c r="G64" s="28">
        <v>556482.43000000005</v>
      </c>
      <c r="H64" s="28" t="s">
        <v>42</v>
      </c>
      <c r="I64" s="28" t="s">
        <v>42</v>
      </c>
      <c r="J64" s="28">
        <f t="shared" si="5"/>
        <v>556482.43000000005</v>
      </c>
      <c r="K64" s="25">
        <f t="shared" si="3"/>
        <v>17.569999999948777</v>
      </c>
      <c r="L64" s="25">
        <f t="shared" si="4"/>
        <v>17.569999999948777</v>
      </c>
    </row>
    <row r="65" spans="1:12" x14ac:dyDescent="0.2">
      <c r="A65" s="26" t="s">
        <v>429</v>
      </c>
      <c r="B65" s="27" t="s">
        <v>392</v>
      </c>
      <c r="C65" s="77" t="s">
        <v>484</v>
      </c>
      <c r="D65" s="78"/>
      <c r="E65" s="28">
        <v>556500</v>
      </c>
      <c r="F65" s="28">
        <v>556500</v>
      </c>
      <c r="G65" s="28">
        <v>556482.43000000005</v>
      </c>
      <c r="H65" s="28" t="s">
        <v>42</v>
      </c>
      <c r="I65" s="28" t="s">
        <v>42</v>
      </c>
      <c r="J65" s="28">
        <f t="shared" si="5"/>
        <v>556482.43000000005</v>
      </c>
      <c r="K65" s="25">
        <f t="shared" si="3"/>
        <v>17.569999999948777</v>
      </c>
      <c r="L65" s="25">
        <f t="shared" si="4"/>
        <v>17.569999999948777</v>
      </c>
    </row>
    <row r="66" spans="1:12" x14ac:dyDescent="0.2">
      <c r="A66" s="23" t="s">
        <v>485</v>
      </c>
      <c r="B66" s="24" t="s">
        <v>392</v>
      </c>
      <c r="C66" s="75" t="s">
        <v>486</v>
      </c>
      <c r="D66" s="76"/>
      <c r="E66" s="25">
        <v>858229.68</v>
      </c>
      <c r="F66" s="25">
        <v>858229.68</v>
      </c>
      <c r="G66" s="25">
        <v>0</v>
      </c>
      <c r="H66" s="25" t="s">
        <v>42</v>
      </c>
      <c r="I66" s="25" t="s">
        <v>42</v>
      </c>
      <c r="J66" s="25">
        <v>0</v>
      </c>
      <c r="K66" s="25">
        <f t="shared" si="3"/>
        <v>858229.68</v>
      </c>
      <c r="L66" s="25">
        <f t="shared" si="4"/>
        <v>858229.68</v>
      </c>
    </row>
    <row r="67" spans="1:12" x14ac:dyDescent="0.2">
      <c r="A67" s="26" t="s">
        <v>421</v>
      </c>
      <c r="B67" s="27" t="s">
        <v>392</v>
      </c>
      <c r="C67" s="77" t="s">
        <v>487</v>
      </c>
      <c r="D67" s="78"/>
      <c r="E67" s="49">
        <v>858229.68</v>
      </c>
      <c r="F67" s="49">
        <v>858229.68</v>
      </c>
      <c r="G67" s="49">
        <v>0</v>
      </c>
      <c r="H67" s="49" t="s">
        <v>42</v>
      </c>
      <c r="I67" s="49" t="s">
        <v>42</v>
      </c>
      <c r="J67" s="49">
        <v>0</v>
      </c>
      <c r="K67" s="49">
        <f t="shared" si="3"/>
        <v>858229.68</v>
      </c>
      <c r="L67" s="49">
        <f t="shared" si="4"/>
        <v>858229.68</v>
      </c>
    </row>
    <row r="68" spans="1:12" x14ac:dyDescent="0.2">
      <c r="A68" s="26" t="s">
        <v>428</v>
      </c>
      <c r="B68" s="27" t="s">
        <v>392</v>
      </c>
      <c r="C68" s="77" t="s">
        <v>488</v>
      </c>
      <c r="D68" s="78"/>
      <c r="E68" s="49">
        <v>858229.68</v>
      </c>
      <c r="F68" s="49">
        <v>858229.68</v>
      </c>
      <c r="G68" s="49">
        <v>0</v>
      </c>
      <c r="H68" s="49" t="s">
        <v>42</v>
      </c>
      <c r="I68" s="49" t="s">
        <v>42</v>
      </c>
      <c r="J68" s="49">
        <v>0</v>
      </c>
      <c r="K68" s="49">
        <f t="shared" si="3"/>
        <v>858229.68</v>
      </c>
      <c r="L68" s="49">
        <f t="shared" si="4"/>
        <v>858229.68</v>
      </c>
    </row>
    <row r="69" spans="1:12" x14ac:dyDescent="0.2">
      <c r="A69" s="23" t="s">
        <v>489</v>
      </c>
      <c r="B69" s="24" t="s">
        <v>392</v>
      </c>
      <c r="C69" s="75" t="s">
        <v>490</v>
      </c>
      <c r="D69" s="76"/>
      <c r="E69" s="25">
        <v>42134547.060000002</v>
      </c>
      <c r="F69" s="25">
        <v>42134547.060000002</v>
      </c>
      <c r="G69" s="25">
        <v>27861205.02</v>
      </c>
      <c r="H69" s="25" t="s">
        <v>42</v>
      </c>
      <c r="I69" s="25" t="s">
        <v>42</v>
      </c>
      <c r="J69" s="25">
        <f t="shared" si="5"/>
        <v>27861205.02</v>
      </c>
      <c r="K69" s="25">
        <f t="shared" si="3"/>
        <v>14273342.040000003</v>
      </c>
      <c r="L69" s="25">
        <f t="shared" si="4"/>
        <v>14273342.040000003</v>
      </c>
    </row>
    <row r="70" spans="1:12" ht="56.25" x14ac:dyDescent="0.2">
      <c r="A70" s="26" t="s">
        <v>395</v>
      </c>
      <c r="B70" s="27" t="s">
        <v>392</v>
      </c>
      <c r="C70" s="77" t="s">
        <v>491</v>
      </c>
      <c r="D70" s="78"/>
      <c r="E70" s="28">
        <v>30353967</v>
      </c>
      <c r="F70" s="28">
        <v>30353967</v>
      </c>
      <c r="G70" s="28">
        <v>20009832.629999999</v>
      </c>
      <c r="H70" s="28" t="s">
        <v>42</v>
      </c>
      <c r="I70" s="28" t="s">
        <v>42</v>
      </c>
      <c r="J70" s="28">
        <f t="shared" si="5"/>
        <v>20009832.629999999</v>
      </c>
      <c r="K70" s="25">
        <f t="shared" si="3"/>
        <v>10344134.370000001</v>
      </c>
      <c r="L70" s="25">
        <f t="shared" si="4"/>
        <v>10344134.370000001</v>
      </c>
    </row>
    <row r="71" spans="1:12" x14ac:dyDescent="0.2">
      <c r="A71" s="26" t="s">
        <v>396</v>
      </c>
      <c r="B71" s="27" t="s">
        <v>392</v>
      </c>
      <c r="C71" s="77" t="s">
        <v>492</v>
      </c>
      <c r="D71" s="78"/>
      <c r="E71" s="28">
        <v>23412266</v>
      </c>
      <c r="F71" s="28">
        <v>23412266</v>
      </c>
      <c r="G71" s="28">
        <v>15490538</v>
      </c>
      <c r="H71" s="28" t="s">
        <v>42</v>
      </c>
      <c r="I71" s="28" t="s">
        <v>42</v>
      </c>
      <c r="J71" s="28">
        <f t="shared" si="5"/>
        <v>15490538</v>
      </c>
      <c r="K71" s="25">
        <f t="shared" si="3"/>
        <v>7921728</v>
      </c>
      <c r="L71" s="25">
        <f t="shared" si="4"/>
        <v>7921728</v>
      </c>
    </row>
    <row r="72" spans="1:12" x14ac:dyDescent="0.2">
      <c r="A72" s="26" t="s">
        <v>397</v>
      </c>
      <c r="B72" s="27" t="s">
        <v>392</v>
      </c>
      <c r="C72" s="77" t="s">
        <v>493</v>
      </c>
      <c r="D72" s="78"/>
      <c r="E72" s="28">
        <v>17926312</v>
      </c>
      <c r="F72" s="28">
        <v>17926312</v>
      </c>
      <c r="G72" s="28">
        <v>11967246.359999999</v>
      </c>
      <c r="H72" s="28" t="s">
        <v>42</v>
      </c>
      <c r="I72" s="28" t="s">
        <v>42</v>
      </c>
      <c r="J72" s="28">
        <f t="shared" si="5"/>
        <v>11967246.359999999</v>
      </c>
      <c r="K72" s="25">
        <f t="shared" si="3"/>
        <v>5959065.6400000006</v>
      </c>
      <c r="L72" s="25">
        <f t="shared" si="4"/>
        <v>5959065.6400000006</v>
      </c>
    </row>
    <row r="73" spans="1:12" ht="22.5" x14ac:dyDescent="0.2">
      <c r="A73" s="26" t="s">
        <v>398</v>
      </c>
      <c r="B73" s="27" t="s">
        <v>392</v>
      </c>
      <c r="C73" s="77" t="s">
        <v>494</v>
      </c>
      <c r="D73" s="78"/>
      <c r="E73" s="28">
        <v>72205</v>
      </c>
      <c r="F73" s="28">
        <v>72205</v>
      </c>
      <c r="G73" s="28">
        <v>27164.6</v>
      </c>
      <c r="H73" s="28" t="s">
        <v>42</v>
      </c>
      <c r="I73" s="28" t="s">
        <v>42</v>
      </c>
      <c r="J73" s="28">
        <f t="shared" si="5"/>
        <v>27164.6</v>
      </c>
      <c r="K73" s="25">
        <f t="shared" si="3"/>
        <v>45040.4</v>
      </c>
      <c r="L73" s="25">
        <f t="shared" si="4"/>
        <v>45040.4</v>
      </c>
    </row>
    <row r="74" spans="1:12" ht="33.75" x14ac:dyDescent="0.2">
      <c r="A74" s="26" t="s">
        <v>399</v>
      </c>
      <c r="B74" s="27" t="s">
        <v>392</v>
      </c>
      <c r="C74" s="77" t="s">
        <v>495</v>
      </c>
      <c r="D74" s="78"/>
      <c r="E74" s="28">
        <v>5413749</v>
      </c>
      <c r="F74" s="28">
        <v>5413749</v>
      </c>
      <c r="G74" s="28">
        <v>3496127.04</v>
      </c>
      <c r="H74" s="28" t="s">
        <v>42</v>
      </c>
      <c r="I74" s="28" t="s">
        <v>42</v>
      </c>
      <c r="J74" s="28">
        <f t="shared" si="5"/>
        <v>3496127.04</v>
      </c>
      <c r="K74" s="25">
        <f t="shared" si="3"/>
        <v>1917621.96</v>
      </c>
      <c r="L74" s="25">
        <f t="shared" si="4"/>
        <v>1917621.96</v>
      </c>
    </row>
    <row r="75" spans="1:12" ht="22.5" x14ac:dyDescent="0.2">
      <c r="A75" s="26" t="s">
        <v>400</v>
      </c>
      <c r="B75" s="27" t="s">
        <v>392</v>
      </c>
      <c r="C75" s="77" t="s">
        <v>496</v>
      </c>
      <c r="D75" s="78"/>
      <c r="E75" s="28">
        <v>6941701</v>
      </c>
      <c r="F75" s="28">
        <v>6941701</v>
      </c>
      <c r="G75" s="28">
        <v>4519294.63</v>
      </c>
      <c r="H75" s="28" t="s">
        <v>42</v>
      </c>
      <c r="I75" s="28" t="s">
        <v>42</v>
      </c>
      <c r="J75" s="28">
        <f t="shared" si="5"/>
        <v>4519294.63</v>
      </c>
      <c r="K75" s="25">
        <f t="shared" si="3"/>
        <v>2422406.37</v>
      </c>
      <c r="L75" s="25">
        <f t="shared" si="4"/>
        <v>2422406.37</v>
      </c>
    </row>
    <row r="76" spans="1:12" ht="22.5" x14ac:dyDescent="0.2">
      <c r="A76" s="26" t="s">
        <v>401</v>
      </c>
      <c r="B76" s="27" t="s">
        <v>392</v>
      </c>
      <c r="C76" s="77" t="s">
        <v>497</v>
      </c>
      <c r="D76" s="78"/>
      <c r="E76" s="28">
        <v>5311084</v>
      </c>
      <c r="F76" s="28">
        <v>5311084</v>
      </c>
      <c r="G76" s="28">
        <v>3521613.48</v>
      </c>
      <c r="H76" s="28" t="s">
        <v>42</v>
      </c>
      <c r="I76" s="28" t="s">
        <v>42</v>
      </c>
      <c r="J76" s="28">
        <f t="shared" si="5"/>
        <v>3521613.48</v>
      </c>
      <c r="K76" s="25">
        <f t="shared" si="3"/>
        <v>1789470.52</v>
      </c>
      <c r="L76" s="25">
        <f t="shared" si="4"/>
        <v>1789470.52</v>
      </c>
    </row>
    <row r="77" spans="1:12" ht="33.75" x14ac:dyDescent="0.2">
      <c r="A77" s="26" t="s">
        <v>402</v>
      </c>
      <c r="B77" s="27" t="s">
        <v>392</v>
      </c>
      <c r="C77" s="77" t="s">
        <v>498</v>
      </c>
      <c r="D77" s="78"/>
      <c r="E77" s="28">
        <v>29700</v>
      </c>
      <c r="F77" s="28">
        <v>29700</v>
      </c>
      <c r="G77" s="28">
        <v>4800</v>
      </c>
      <c r="H77" s="28" t="s">
        <v>42</v>
      </c>
      <c r="I77" s="28" t="s">
        <v>42</v>
      </c>
      <c r="J77" s="28">
        <f t="shared" si="5"/>
        <v>4800</v>
      </c>
      <c r="K77" s="25">
        <f t="shared" si="3"/>
        <v>24900</v>
      </c>
      <c r="L77" s="25">
        <f t="shared" si="4"/>
        <v>24900</v>
      </c>
    </row>
    <row r="78" spans="1:12" ht="33.75" x14ac:dyDescent="0.2">
      <c r="A78" s="26" t="s">
        <v>404</v>
      </c>
      <c r="B78" s="27" t="s">
        <v>392</v>
      </c>
      <c r="C78" s="77" t="s">
        <v>499</v>
      </c>
      <c r="D78" s="78"/>
      <c r="E78" s="28">
        <v>1600917</v>
      </c>
      <c r="F78" s="28">
        <v>1600917</v>
      </c>
      <c r="G78" s="28">
        <v>992881.15</v>
      </c>
      <c r="H78" s="28" t="s">
        <v>42</v>
      </c>
      <c r="I78" s="28" t="s">
        <v>42</v>
      </c>
      <c r="J78" s="28">
        <f t="shared" si="5"/>
        <v>992881.15</v>
      </c>
      <c r="K78" s="25">
        <f t="shared" si="3"/>
        <v>608035.85</v>
      </c>
      <c r="L78" s="25">
        <f t="shared" si="4"/>
        <v>608035.85</v>
      </c>
    </row>
    <row r="79" spans="1:12" ht="22.5" x14ac:dyDescent="0.2">
      <c r="A79" s="26" t="s">
        <v>405</v>
      </c>
      <c r="B79" s="27" t="s">
        <v>392</v>
      </c>
      <c r="C79" s="77" t="s">
        <v>500</v>
      </c>
      <c r="D79" s="78"/>
      <c r="E79" s="28">
        <v>4495512</v>
      </c>
      <c r="F79" s="28">
        <v>4495512</v>
      </c>
      <c r="G79" s="28">
        <v>3238267.85</v>
      </c>
      <c r="H79" s="28" t="s">
        <v>42</v>
      </c>
      <c r="I79" s="28" t="s">
        <v>42</v>
      </c>
      <c r="J79" s="28">
        <f t="shared" si="5"/>
        <v>3238267.85</v>
      </c>
      <c r="K79" s="25">
        <f t="shared" si="3"/>
        <v>1257244.1499999999</v>
      </c>
      <c r="L79" s="25">
        <f t="shared" si="4"/>
        <v>1257244.1499999999</v>
      </c>
    </row>
    <row r="80" spans="1:12" ht="22.5" x14ac:dyDescent="0.2">
      <c r="A80" s="26" t="s">
        <v>406</v>
      </c>
      <c r="B80" s="27" t="s">
        <v>392</v>
      </c>
      <c r="C80" s="77" t="s">
        <v>501</v>
      </c>
      <c r="D80" s="78"/>
      <c r="E80" s="28">
        <v>4495512</v>
      </c>
      <c r="F80" s="28">
        <v>4495512</v>
      </c>
      <c r="G80" s="28">
        <v>3238267.85</v>
      </c>
      <c r="H80" s="28" t="s">
        <v>42</v>
      </c>
      <c r="I80" s="28" t="s">
        <v>42</v>
      </c>
      <c r="J80" s="28">
        <f t="shared" si="5"/>
        <v>3238267.85</v>
      </c>
      <c r="K80" s="25">
        <f t="shared" si="3"/>
        <v>1257244.1499999999</v>
      </c>
      <c r="L80" s="25">
        <f t="shared" si="4"/>
        <v>1257244.1499999999</v>
      </c>
    </row>
    <row r="81" spans="1:12" x14ac:dyDescent="0.2">
      <c r="A81" s="26" t="s">
        <v>407</v>
      </c>
      <c r="B81" s="27" t="s">
        <v>392</v>
      </c>
      <c r="C81" s="77" t="s">
        <v>502</v>
      </c>
      <c r="D81" s="78"/>
      <c r="E81" s="28">
        <v>4494264.2</v>
      </c>
      <c r="F81" s="28">
        <v>4494264.2</v>
      </c>
      <c r="G81" s="28">
        <v>3237023.05</v>
      </c>
      <c r="H81" s="28" t="s">
        <v>42</v>
      </c>
      <c r="I81" s="28" t="s">
        <v>42</v>
      </c>
      <c r="J81" s="28">
        <f t="shared" si="5"/>
        <v>3237023.05</v>
      </c>
      <c r="K81" s="25">
        <f t="shared" si="3"/>
        <v>1257241.1500000004</v>
      </c>
      <c r="L81" s="25">
        <f t="shared" si="4"/>
        <v>1257241.1500000004</v>
      </c>
    </row>
    <row r="82" spans="1:12" x14ac:dyDescent="0.2">
      <c r="A82" s="26" t="s">
        <v>408</v>
      </c>
      <c r="B82" s="27" t="s">
        <v>392</v>
      </c>
      <c r="C82" s="77" t="s">
        <v>503</v>
      </c>
      <c r="D82" s="78"/>
      <c r="E82" s="28">
        <v>1247.8</v>
      </c>
      <c r="F82" s="28">
        <v>1247.8</v>
      </c>
      <c r="G82" s="28">
        <v>1244.8</v>
      </c>
      <c r="H82" s="28" t="s">
        <v>42</v>
      </c>
      <c r="I82" s="28" t="s">
        <v>42</v>
      </c>
      <c r="J82" s="28">
        <f t="shared" si="5"/>
        <v>1244.8</v>
      </c>
      <c r="K82" s="25">
        <f t="shared" si="3"/>
        <v>3</v>
      </c>
      <c r="L82" s="25">
        <f t="shared" si="4"/>
        <v>3</v>
      </c>
    </row>
    <row r="83" spans="1:12" x14ac:dyDescent="0.2">
      <c r="A83" s="26" t="s">
        <v>409</v>
      </c>
      <c r="B83" s="27" t="s">
        <v>392</v>
      </c>
      <c r="C83" s="77" t="s">
        <v>504</v>
      </c>
      <c r="D83" s="78"/>
      <c r="E83" s="28">
        <v>68000</v>
      </c>
      <c r="F83" s="28">
        <v>68000</v>
      </c>
      <c r="G83" s="28">
        <v>25000</v>
      </c>
      <c r="H83" s="28" t="s">
        <v>42</v>
      </c>
      <c r="I83" s="28" t="s">
        <v>42</v>
      </c>
      <c r="J83" s="28">
        <f t="shared" si="5"/>
        <v>25000</v>
      </c>
      <c r="K83" s="25">
        <f t="shared" si="3"/>
        <v>43000</v>
      </c>
      <c r="L83" s="25">
        <f t="shared" si="4"/>
        <v>43000</v>
      </c>
    </row>
    <row r="84" spans="1:12" ht="22.5" x14ac:dyDescent="0.2">
      <c r="A84" s="26" t="s">
        <v>410</v>
      </c>
      <c r="B84" s="27" t="s">
        <v>392</v>
      </c>
      <c r="C84" s="77" t="s">
        <v>505</v>
      </c>
      <c r="D84" s="78"/>
      <c r="E84" s="28">
        <v>13000</v>
      </c>
      <c r="F84" s="28">
        <v>13000</v>
      </c>
      <c r="G84" s="28">
        <v>0</v>
      </c>
      <c r="H84" s="28" t="s">
        <v>42</v>
      </c>
      <c r="I84" s="28" t="s">
        <v>42</v>
      </c>
      <c r="J84" s="28">
        <v>0</v>
      </c>
      <c r="K84" s="25">
        <f t="shared" si="3"/>
        <v>13000</v>
      </c>
      <c r="L84" s="25">
        <f t="shared" si="4"/>
        <v>13000</v>
      </c>
    </row>
    <row r="85" spans="1:12" x14ac:dyDescent="0.2">
      <c r="A85" s="26" t="s">
        <v>411</v>
      </c>
      <c r="B85" s="27" t="s">
        <v>392</v>
      </c>
      <c r="C85" s="77" t="s">
        <v>506</v>
      </c>
      <c r="D85" s="78"/>
      <c r="E85" s="28">
        <v>55000</v>
      </c>
      <c r="F85" s="28">
        <v>55000</v>
      </c>
      <c r="G85" s="28">
        <v>25000</v>
      </c>
      <c r="H85" s="28" t="s">
        <v>42</v>
      </c>
      <c r="I85" s="28" t="s">
        <v>42</v>
      </c>
      <c r="J85" s="28">
        <f t="shared" si="5"/>
        <v>25000</v>
      </c>
      <c r="K85" s="25">
        <f t="shared" si="3"/>
        <v>30000</v>
      </c>
      <c r="L85" s="25">
        <f t="shared" si="4"/>
        <v>30000</v>
      </c>
    </row>
    <row r="86" spans="1:12" ht="22.5" x14ac:dyDescent="0.2">
      <c r="A86" s="26" t="s">
        <v>412</v>
      </c>
      <c r="B86" s="27" t="s">
        <v>392</v>
      </c>
      <c r="C86" s="77" t="s">
        <v>507</v>
      </c>
      <c r="D86" s="78"/>
      <c r="E86" s="28">
        <v>3500000</v>
      </c>
      <c r="F86" s="28">
        <v>3500000</v>
      </c>
      <c r="G86" s="28">
        <v>3500000</v>
      </c>
      <c r="H86" s="28" t="s">
        <v>42</v>
      </c>
      <c r="I86" s="28" t="s">
        <v>42</v>
      </c>
      <c r="J86" s="28">
        <f t="shared" si="5"/>
        <v>3500000</v>
      </c>
      <c r="K86" s="25">
        <f t="shared" si="3"/>
        <v>0</v>
      </c>
      <c r="L86" s="25">
        <f t="shared" si="4"/>
        <v>0</v>
      </c>
    </row>
    <row r="87" spans="1:12" x14ac:dyDescent="0.2">
      <c r="A87" s="26" t="s">
        <v>413</v>
      </c>
      <c r="B87" s="27" t="s">
        <v>392</v>
      </c>
      <c r="C87" s="77" t="s">
        <v>508</v>
      </c>
      <c r="D87" s="78"/>
      <c r="E87" s="28">
        <v>3500000</v>
      </c>
      <c r="F87" s="28">
        <v>3500000</v>
      </c>
      <c r="G87" s="28">
        <v>3500000</v>
      </c>
      <c r="H87" s="28" t="s">
        <v>42</v>
      </c>
      <c r="I87" s="28" t="s">
        <v>42</v>
      </c>
      <c r="J87" s="28">
        <f t="shared" si="5"/>
        <v>3500000</v>
      </c>
      <c r="K87" s="25">
        <f t="shared" si="3"/>
        <v>0</v>
      </c>
      <c r="L87" s="25">
        <f t="shared" si="4"/>
        <v>0</v>
      </c>
    </row>
    <row r="88" spans="1:12" ht="33.75" x14ac:dyDescent="0.2">
      <c r="A88" s="26" t="s">
        <v>414</v>
      </c>
      <c r="B88" s="27" t="s">
        <v>392</v>
      </c>
      <c r="C88" s="77" t="s">
        <v>509</v>
      </c>
      <c r="D88" s="78"/>
      <c r="E88" s="28">
        <v>3500000</v>
      </c>
      <c r="F88" s="28">
        <v>3500000</v>
      </c>
      <c r="G88" s="28">
        <v>3500000</v>
      </c>
      <c r="H88" s="28" t="s">
        <v>42</v>
      </c>
      <c r="I88" s="28" t="s">
        <v>42</v>
      </c>
      <c r="J88" s="28">
        <f t="shared" si="5"/>
        <v>3500000</v>
      </c>
      <c r="K88" s="25">
        <f t="shared" si="3"/>
        <v>0</v>
      </c>
      <c r="L88" s="25">
        <f t="shared" si="4"/>
        <v>0</v>
      </c>
    </row>
    <row r="89" spans="1:12" x14ac:dyDescent="0.2">
      <c r="A89" s="26" t="s">
        <v>415</v>
      </c>
      <c r="B89" s="27" t="s">
        <v>392</v>
      </c>
      <c r="C89" s="77" t="s">
        <v>510</v>
      </c>
      <c r="D89" s="78"/>
      <c r="E89" s="28">
        <v>190400</v>
      </c>
      <c r="F89" s="28">
        <v>190400</v>
      </c>
      <c r="G89" s="28">
        <v>91270</v>
      </c>
      <c r="H89" s="28" t="s">
        <v>42</v>
      </c>
      <c r="I89" s="28" t="s">
        <v>42</v>
      </c>
      <c r="J89" s="28">
        <f t="shared" si="5"/>
        <v>91270</v>
      </c>
      <c r="K89" s="25">
        <f t="shared" si="3"/>
        <v>99130</v>
      </c>
      <c r="L89" s="25">
        <f t="shared" si="4"/>
        <v>99130</v>
      </c>
    </row>
    <row r="90" spans="1:12" x14ac:dyDescent="0.2">
      <c r="A90" s="26" t="s">
        <v>416</v>
      </c>
      <c r="B90" s="27" t="s">
        <v>392</v>
      </c>
      <c r="C90" s="77" t="s">
        <v>511</v>
      </c>
      <c r="D90" s="78"/>
      <c r="E90" s="28">
        <v>190400</v>
      </c>
      <c r="F90" s="28">
        <v>190400</v>
      </c>
      <c r="G90" s="28">
        <v>91270</v>
      </c>
      <c r="H90" s="28" t="s">
        <v>42</v>
      </c>
      <c r="I90" s="28" t="s">
        <v>42</v>
      </c>
      <c r="J90" s="28">
        <f t="shared" si="5"/>
        <v>91270</v>
      </c>
      <c r="K90" s="25">
        <f t="shared" si="3"/>
        <v>99130</v>
      </c>
      <c r="L90" s="25">
        <f t="shared" si="4"/>
        <v>99130</v>
      </c>
    </row>
    <row r="91" spans="1:12" ht="22.5" x14ac:dyDescent="0.2">
      <c r="A91" s="26" t="s">
        <v>417</v>
      </c>
      <c r="B91" s="27" t="s">
        <v>392</v>
      </c>
      <c r="C91" s="77" t="s">
        <v>512</v>
      </c>
      <c r="D91" s="78"/>
      <c r="E91" s="28">
        <v>548583.56999999995</v>
      </c>
      <c r="F91" s="28">
        <v>548583.56999999995</v>
      </c>
      <c r="G91" s="28">
        <v>488583.57</v>
      </c>
      <c r="H91" s="28" t="s">
        <v>42</v>
      </c>
      <c r="I91" s="28" t="s">
        <v>42</v>
      </c>
      <c r="J91" s="28">
        <f t="shared" si="5"/>
        <v>488583.57</v>
      </c>
      <c r="K91" s="25">
        <f t="shared" si="3"/>
        <v>59999.999999999942</v>
      </c>
      <c r="L91" s="25">
        <f t="shared" si="4"/>
        <v>59999.999999999942</v>
      </c>
    </row>
    <row r="92" spans="1:12" ht="45" x14ac:dyDescent="0.2">
      <c r="A92" s="26" t="s">
        <v>418</v>
      </c>
      <c r="B92" s="27" t="s">
        <v>392</v>
      </c>
      <c r="C92" s="77" t="s">
        <v>513</v>
      </c>
      <c r="D92" s="78"/>
      <c r="E92" s="28">
        <v>548583.56999999995</v>
      </c>
      <c r="F92" s="28">
        <v>548583.56999999995</v>
      </c>
      <c r="G92" s="28">
        <v>488583.57</v>
      </c>
      <c r="H92" s="28" t="s">
        <v>42</v>
      </c>
      <c r="I92" s="28" t="s">
        <v>42</v>
      </c>
      <c r="J92" s="28">
        <f t="shared" si="5"/>
        <v>488583.57</v>
      </c>
      <c r="K92" s="25">
        <f t="shared" si="3"/>
        <v>59999.999999999942</v>
      </c>
      <c r="L92" s="25">
        <f t="shared" si="4"/>
        <v>59999.999999999942</v>
      </c>
    </row>
    <row r="93" spans="1:12" ht="22.5" x14ac:dyDescent="0.2">
      <c r="A93" s="26" t="s">
        <v>419</v>
      </c>
      <c r="B93" s="27" t="s">
        <v>392</v>
      </c>
      <c r="C93" s="77" t="s">
        <v>514</v>
      </c>
      <c r="D93" s="78"/>
      <c r="E93" s="28">
        <v>60000</v>
      </c>
      <c r="F93" s="28">
        <v>60000</v>
      </c>
      <c r="G93" s="28">
        <v>30000</v>
      </c>
      <c r="H93" s="28" t="s">
        <v>42</v>
      </c>
      <c r="I93" s="28" t="s">
        <v>42</v>
      </c>
      <c r="J93" s="28">
        <f t="shared" si="5"/>
        <v>30000</v>
      </c>
      <c r="K93" s="25">
        <f t="shared" si="3"/>
        <v>30000</v>
      </c>
      <c r="L93" s="25">
        <f t="shared" si="4"/>
        <v>30000</v>
      </c>
    </row>
    <row r="94" spans="1:12" ht="22.5" x14ac:dyDescent="0.2">
      <c r="A94" s="26" t="s">
        <v>420</v>
      </c>
      <c r="B94" s="27" t="s">
        <v>392</v>
      </c>
      <c r="C94" s="77" t="s">
        <v>515</v>
      </c>
      <c r="D94" s="78"/>
      <c r="E94" s="28">
        <v>488583.57</v>
      </c>
      <c r="F94" s="28">
        <v>488583.57</v>
      </c>
      <c r="G94" s="28">
        <v>458583.57</v>
      </c>
      <c r="H94" s="28" t="s">
        <v>42</v>
      </c>
      <c r="I94" s="28" t="s">
        <v>42</v>
      </c>
      <c r="J94" s="28">
        <f t="shared" si="5"/>
        <v>458583.57</v>
      </c>
      <c r="K94" s="25">
        <f t="shared" si="3"/>
        <v>30000</v>
      </c>
      <c r="L94" s="25">
        <f t="shared" si="4"/>
        <v>30000</v>
      </c>
    </row>
    <row r="95" spans="1:12" x14ac:dyDescent="0.2">
      <c r="A95" s="26" t="s">
        <v>421</v>
      </c>
      <c r="B95" s="27" t="s">
        <v>392</v>
      </c>
      <c r="C95" s="77" t="s">
        <v>516</v>
      </c>
      <c r="D95" s="78"/>
      <c r="E95" s="28">
        <v>2978084.49</v>
      </c>
      <c r="F95" s="28">
        <v>2978084.49</v>
      </c>
      <c r="G95" s="28">
        <v>508250.97</v>
      </c>
      <c r="H95" s="28" t="s">
        <v>42</v>
      </c>
      <c r="I95" s="28" t="s">
        <v>42</v>
      </c>
      <c r="J95" s="28">
        <f t="shared" si="5"/>
        <v>508250.97</v>
      </c>
      <c r="K95" s="25">
        <f t="shared" si="3"/>
        <v>2469833.5200000005</v>
      </c>
      <c r="L95" s="25">
        <f t="shared" si="4"/>
        <v>2469833.5200000005</v>
      </c>
    </row>
    <row r="96" spans="1:12" x14ac:dyDescent="0.2">
      <c r="A96" s="26" t="s">
        <v>422</v>
      </c>
      <c r="B96" s="27" t="s">
        <v>392</v>
      </c>
      <c r="C96" s="77" t="s">
        <v>517</v>
      </c>
      <c r="D96" s="78"/>
      <c r="E96" s="28">
        <v>107750</v>
      </c>
      <c r="F96" s="28">
        <v>107750</v>
      </c>
      <c r="G96" s="28">
        <v>107750</v>
      </c>
      <c r="H96" s="28" t="s">
        <v>42</v>
      </c>
      <c r="I96" s="28" t="s">
        <v>42</v>
      </c>
      <c r="J96" s="28">
        <f t="shared" si="5"/>
        <v>107750</v>
      </c>
      <c r="K96" s="25">
        <f t="shared" si="3"/>
        <v>0</v>
      </c>
      <c r="L96" s="25">
        <f t="shared" si="4"/>
        <v>0</v>
      </c>
    </row>
    <row r="97" spans="1:12" ht="22.5" x14ac:dyDescent="0.2">
      <c r="A97" s="26" t="s">
        <v>423</v>
      </c>
      <c r="B97" s="27" t="s">
        <v>392</v>
      </c>
      <c r="C97" s="77" t="s">
        <v>518</v>
      </c>
      <c r="D97" s="78"/>
      <c r="E97" s="28">
        <v>107750</v>
      </c>
      <c r="F97" s="28">
        <v>107750</v>
      </c>
      <c r="G97" s="28">
        <v>107750</v>
      </c>
      <c r="H97" s="28" t="s">
        <v>42</v>
      </c>
      <c r="I97" s="28" t="s">
        <v>42</v>
      </c>
      <c r="J97" s="28">
        <f t="shared" si="5"/>
        <v>107750</v>
      </c>
      <c r="K97" s="25">
        <f t="shared" si="3"/>
        <v>0</v>
      </c>
      <c r="L97" s="25">
        <f t="shared" si="4"/>
        <v>0</v>
      </c>
    </row>
    <row r="98" spans="1:12" x14ac:dyDescent="0.2">
      <c r="A98" s="26" t="s">
        <v>424</v>
      </c>
      <c r="B98" s="27" t="s">
        <v>392</v>
      </c>
      <c r="C98" s="77" t="s">
        <v>519</v>
      </c>
      <c r="D98" s="78"/>
      <c r="E98" s="28">
        <v>857504</v>
      </c>
      <c r="F98" s="28">
        <v>857504</v>
      </c>
      <c r="G98" s="28">
        <v>400500.97</v>
      </c>
      <c r="H98" s="28" t="s">
        <v>42</v>
      </c>
      <c r="I98" s="28" t="s">
        <v>42</v>
      </c>
      <c r="J98" s="28">
        <f t="shared" si="5"/>
        <v>400500.97</v>
      </c>
      <c r="K98" s="25">
        <f t="shared" si="3"/>
        <v>457003.03</v>
      </c>
      <c r="L98" s="25">
        <f t="shared" si="4"/>
        <v>457003.03</v>
      </c>
    </row>
    <row r="99" spans="1:12" ht="22.5" x14ac:dyDescent="0.2">
      <c r="A99" s="26" t="s">
        <v>425</v>
      </c>
      <c r="B99" s="27" t="s">
        <v>392</v>
      </c>
      <c r="C99" s="77" t="s">
        <v>520</v>
      </c>
      <c r="D99" s="78"/>
      <c r="E99" s="28">
        <v>30000</v>
      </c>
      <c r="F99" s="28">
        <v>30000</v>
      </c>
      <c r="G99" s="28">
        <v>10273</v>
      </c>
      <c r="H99" s="28" t="s">
        <v>42</v>
      </c>
      <c r="I99" s="28" t="s">
        <v>42</v>
      </c>
      <c r="J99" s="28">
        <f t="shared" si="5"/>
        <v>10273</v>
      </c>
      <c r="K99" s="25">
        <f t="shared" si="3"/>
        <v>19727</v>
      </c>
      <c r="L99" s="25">
        <f t="shared" si="4"/>
        <v>19727</v>
      </c>
    </row>
    <row r="100" spans="1:12" x14ac:dyDescent="0.2">
      <c r="A100" s="26" t="s">
        <v>426</v>
      </c>
      <c r="B100" s="27" t="s">
        <v>392</v>
      </c>
      <c r="C100" s="77" t="s">
        <v>521</v>
      </c>
      <c r="D100" s="78"/>
      <c r="E100" s="28">
        <v>21154</v>
      </c>
      <c r="F100" s="28">
        <v>21154</v>
      </c>
      <c r="G100" s="28">
        <v>11343</v>
      </c>
      <c r="H100" s="28" t="s">
        <v>42</v>
      </c>
      <c r="I100" s="28" t="s">
        <v>42</v>
      </c>
      <c r="J100" s="28">
        <f t="shared" si="5"/>
        <v>11343</v>
      </c>
      <c r="K100" s="25">
        <f t="shared" si="3"/>
        <v>9811</v>
      </c>
      <c r="L100" s="25">
        <f t="shared" si="4"/>
        <v>9811</v>
      </c>
    </row>
    <row r="101" spans="1:12" x14ac:dyDescent="0.2">
      <c r="A101" s="26" t="s">
        <v>427</v>
      </c>
      <c r="B101" s="27" t="s">
        <v>392</v>
      </c>
      <c r="C101" s="77" t="s">
        <v>522</v>
      </c>
      <c r="D101" s="78"/>
      <c r="E101" s="28">
        <v>806350</v>
      </c>
      <c r="F101" s="28">
        <v>806350</v>
      </c>
      <c r="G101" s="28">
        <v>378884.97</v>
      </c>
      <c r="H101" s="28" t="s">
        <v>42</v>
      </c>
      <c r="I101" s="28" t="s">
        <v>42</v>
      </c>
      <c r="J101" s="28">
        <f t="shared" si="5"/>
        <v>378884.97</v>
      </c>
      <c r="K101" s="25">
        <f t="shared" si="3"/>
        <v>427465.03</v>
      </c>
      <c r="L101" s="25">
        <f t="shared" si="4"/>
        <v>427465.03</v>
      </c>
    </row>
    <row r="102" spans="1:12" x14ac:dyDescent="0.2">
      <c r="A102" s="26" t="s">
        <v>428</v>
      </c>
      <c r="B102" s="27" t="s">
        <v>392</v>
      </c>
      <c r="C102" s="77" t="s">
        <v>523</v>
      </c>
      <c r="D102" s="78"/>
      <c r="E102" s="28">
        <v>2012830.49</v>
      </c>
      <c r="F102" s="28">
        <v>2012830.49</v>
      </c>
      <c r="G102" s="28">
        <v>0</v>
      </c>
      <c r="H102" s="28" t="s">
        <v>42</v>
      </c>
      <c r="I102" s="28" t="s">
        <v>42</v>
      </c>
      <c r="J102" s="28">
        <v>0</v>
      </c>
      <c r="K102" s="25">
        <f t="shared" si="3"/>
        <v>2012830.49</v>
      </c>
      <c r="L102" s="25">
        <f t="shared" si="4"/>
        <v>2012830.49</v>
      </c>
    </row>
    <row r="103" spans="1:12" x14ac:dyDescent="0.2">
      <c r="A103" s="23" t="s">
        <v>524</v>
      </c>
      <c r="B103" s="24" t="s">
        <v>392</v>
      </c>
      <c r="C103" s="75" t="s">
        <v>525</v>
      </c>
      <c r="D103" s="76"/>
      <c r="E103" s="25">
        <v>2952900</v>
      </c>
      <c r="F103" s="25">
        <v>2952900</v>
      </c>
      <c r="G103" s="25">
        <v>2237886.04</v>
      </c>
      <c r="H103" s="25" t="s">
        <v>42</v>
      </c>
      <c r="I103" s="25" t="s">
        <v>42</v>
      </c>
      <c r="J103" s="25">
        <f t="shared" si="5"/>
        <v>2237886.04</v>
      </c>
      <c r="K103" s="25">
        <f t="shared" si="3"/>
        <v>715013.96</v>
      </c>
      <c r="L103" s="25">
        <f t="shared" si="4"/>
        <v>715013.96</v>
      </c>
    </row>
    <row r="104" spans="1:12" x14ac:dyDescent="0.2">
      <c r="A104" s="23" t="s">
        <v>526</v>
      </c>
      <c r="B104" s="24" t="s">
        <v>392</v>
      </c>
      <c r="C104" s="75" t="s">
        <v>527</v>
      </c>
      <c r="D104" s="76"/>
      <c r="E104" s="25">
        <v>2952900</v>
      </c>
      <c r="F104" s="25">
        <v>2952900</v>
      </c>
      <c r="G104" s="25">
        <v>2237886.04</v>
      </c>
      <c r="H104" s="25" t="s">
        <v>42</v>
      </c>
      <c r="I104" s="25" t="s">
        <v>42</v>
      </c>
      <c r="J104" s="25">
        <f t="shared" si="5"/>
        <v>2237886.04</v>
      </c>
      <c r="K104" s="25">
        <f t="shared" si="3"/>
        <v>715013.96</v>
      </c>
      <c r="L104" s="25">
        <f t="shared" si="4"/>
        <v>715013.96</v>
      </c>
    </row>
    <row r="105" spans="1:12" x14ac:dyDescent="0.2">
      <c r="A105" s="26" t="s">
        <v>415</v>
      </c>
      <c r="B105" s="27" t="s">
        <v>392</v>
      </c>
      <c r="C105" s="77" t="s">
        <v>528</v>
      </c>
      <c r="D105" s="78"/>
      <c r="E105" s="28">
        <v>2952900</v>
      </c>
      <c r="F105" s="28">
        <v>2952900</v>
      </c>
      <c r="G105" s="28">
        <v>2237886.04</v>
      </c>
      <c r="H105" s="28" t="s">
        <v>42</v>
      </c>
      <c r="I105" s="28" t="s">
        <v>42</v>
      </c>
      <c r="J105" s="28">
        <f t="shared" si="5"/>
        <v>2237886.04</v>
      </c>
      <c r="K105" s="25">
        <f t="shared" si="3"/>
        <v>715013.96</v>
      </c>
      <c r="L105" s="25">
        <f t="shared" si="4"/>
        <v>715013.96</v>
      </c>
    </row>
    <row r="106" spans="1:12" x14ac:dyDescent="0.2">
      <c r="A106" s="26" t="s">
        <v>416</v>
      </c>
      <c r="B106" s="27" t="s">
        <v>392</v>
      </c>
      <c r="C106" s="77" t="s">
        <v>529</v>
      </c>
      <c r="D106" s="78"/>
      <c r="E106" s="28">
        <v>2952900</v>
      </c>
      <c r="F106" s="28">
        <v>2952900</v>
      </c>
      <c r="G106" s="28">
        <v>2237886.04</v>
      </c>
      <c r="H106" s="28" t="s">
        <v>42</v>
      </c>
      <c r="I106" s="28" t="s">
        <v>42</v>
      </c>
      <c r="J106" s="28">
        <f t="shared" si="5"/>
        <v>2237886.04</v>
      </c>
      <c r="K106" s="25">
        <f t="shared" ref="K106:K137" si="6">E106-G106</f>
        <v>715013.96</v>
      </c>
      <c r="L106" s="25">
        <f t="shared" ref="L106:L137" si="7">F106-G106</f>
        <v>715013.96</v>
      </c>
    </row>
    <row r="107" spans="1:12" ht="22.5" x14ac:dyDescent="0.2">
      <c r="A107" s="23" t="s">
        <v>530</v>
      </c>
      <c r="B107" s="24" t="s">
        <v>392</v>
      </c>
      <c r="C107" s="75" t="s">
        <v>531</v>
      </c>
      <c r="D107" s="76"/>
      <c r="E107" s="25">
        <v>11273316</v>
      </c>
      <c r="F107" s="25">
        <v>11273316</v>
      </c>
      <c r="G107" s="25">
        <v>9563739.1899999995</v>
      </c>
      <c r="H107" s="25" t="s">
        <v>42</v>
      </c>
      <c r="I107" s="25" t="s">
        <v>42</v>
      </c>
      <c r="J107" s="25">
        <f t="shared" ref="J107:J138" si="8">IF(IF(G107="-",0,G107)+IF(H107="-",0,H107)+IF(I107="-",0,I107)=0,"-",IF(G107="-",0,G107)+IF(H107="-",0,H107)+IF(I107="-",0,I107))</f>
        <v>9563739.1899999995</v>
      </c>
      <c r="K107" s="25">
        <f t="shared" si="6"/>
        <v>1709576.8100000005</v>
      </c>
      <c r="L107" s="25">
        <f t="shared" si="7"/>
        <v>1709576.8100000005</v>
      </c>
    </row>
    <row r="108" spans="1:12" ht="33.75" x14ac:dyDescent="0.2">
      <c r="A108" s="23" t="s">
        <v>534</v>
      </c>
      <c r="B108" s="24" t="s">
        <v>392</v>
      </c>
      <c r="C108" s="75" t="s">
        <v>535</v>
      </c>
      <c r="D108" s="76"/>
      <c r="E108" s="25">
        <v>11038857</v>
      </c>
      <c r="F108" s="25">
        <v>11038857</v>
      </c>
      <c r="G108" s="25">
        <v>9347480.8300000001</v>
      </c>
      <c r="H108" s="25" t="s">
        <v>42</v>
      </c>
      <c r="I108" s="25" t="s">
        <v>42</v>
      </c>
      <c r="J108" s="25">
        <f t="shared" si="8"/>
        <v>9347480.8300000001</v>
      </c>
      <c r="K108" s="25">
        <f t="shared" si="6"/>
        <v>1691376.17</v>
      </c>
      <c r="L108" s="25">
        <f t="shared" si="7"/>
        <v>1691376.17</v>
      </c>
    </row>
    <row r="109" spans="1:12" ht="56.25" x14ac:dyDescent="0.2">
      <c r="A109" s="26" t="s">
        <v>395</v>
      </c>
      <c r="B109" s="27" t="s">
        <v>392</v>
      </c>
      <c r="C109" s="77" t="s">
        <v>536</v>
      </c>
      <c r="D109" s="78"/>
      <c r="E109" s="28">
        <v>4771902</v>
      </c>
      <c r="F109" s="28">
        <v>4771902</v>
      </c>
      <c r="G109" s="28">
        <v>3302448.6</v>
      </c>
      <c r="H109" s="28" t="s">
        <v>42</v>
      </c>
      <c r="I109" s="28" t="s">
        <v>42</v>
      </c>
      <c r="J109" s="28">
        <f t="shared" si="8"/>
        <v>3302448.6</v>
      </c>
      <c r="K109" s="25">
        <f t="shared" si="6"/>
        <v>1469453.4</v>
      </c>
      <c r="L109" s="25">
        <f t="shared" si="7"/>
        <v>1469453.4</v>
      </c>
    </row>
    <row r="110" spans="1:12" x14ac:dyDescent="0.2">
      <c r="A110" s="26" t="s">
        <v>396</v>
      </c>
      <c r="B110" s="27" t="s">
        <v>392</v>
      </c>
      <c r="C110" s="77" t="s">
        <v>537</v>
      </c>
      <c r="D110" s="78"/>
      <c r="E110" s="28">
        <v>4771902</v>
      </c>
      <c r="F110" s="28">
        <v>4771902</v>
      </c>
      <c r="G110" s="28">
        <v>3302448.6</v>
      </c>
      <c r="H110" s="28" t="s">
        <v>42</v>
      </c>
      <c r="I110" s="28" t="s">
        <v>42</v>
      </c>
      <c r="J110" s="28">
        <f t="shared" si="8"/>
        <v>3302448.6</v>
      </c>
      <c r="K110" s="25">
        <f t="shared" si="6"/>
        <v>1469453.4</v>
      </c>
      <c r="L110" s="25">
        <f t="shared" si="7"/>
        <v>1469453.4</v>
      </c>
    </row>
    <row r="111" spans="1:12" x14ac:dyDescent="0.2">
      <c r="A111" s="26" t="s">
        <v>397</v>
      </c>
      <c r="B111" s="27" t="s">
        <v>392</v>
      </c>
      <c r="C111" s="77" t="s">
        <v>538</v>
      </c>
      <c r="D111" s="78"/>
      <c r="E111" s="28">
        <v>3665054</v>
      </c>
      <c r="F111" s="28">
        <v>3665054</v>
      </c>
      <c r="G111" s="28">
        <v>2556830.9700000002</v>
      </c>
      <c r="H111" s="28" t="s">
        <v>42</v>
      </c>
      <c r="I111" s="28" t="s">
        <v>42</v>
      </c>
      <c r="J111" s="28">
        <f t="shared" si="8"/>
        <v>2556830.9700000002</v>
      </c>
      <c r="K111" s="25">
        <f t="shared" si="6"/>
        <v>1108223.0299999998</v>
      </c>
      <c r="L111" s="25">
        <f t="shared" si="7"/>
        <v>1108223.0299999998</v>
      </c>
    </row>
    <row r="112" spans="1:12" ht="33.75" x14ac:dyDescent="0.2">
      <c r="A112" s="26" t="s">
        <v>399</v>
      </c>
      <c r="B112" s="27" t="s">
        <v>392</v>
      </c>
      <c r="C112" s="77" t="s">
        <v>539</v>
      </c>
      <c r="D112" s="78"/>
      <c r="E112" s="28">
        <v>1106848</v>
      </c>
      <c r="F112" s="28">
        <v>1106848</v>
      </c>
      <c r="G112" s="28">
        <v>745617.63</v>
      </c>
      <c r="H112" s="28" t="s">
        <v>42</v>
      </c>
      <c r="I112" s="28" t="s">
        <v>42</v>
      </c>
      <c r="J112" s="28">
        <f t="shared" si="8"/>
        <v>745617.63</v>
      </c>
      <c r="K112" s="25">
        <f t="shared" si="6"/>
        <v>361230.37</v>
      </c>
      <c r="L112" s="25">
        <f t="shared" si="7"/>
        <v>361230.37</v>
      </c>
    </row>
    <row r="113" spans="1:12" ht="22.5" x14ac:dyDescent="0.2">
      <c r="A113" s="26" t="s">
        <v>405</v>
      </c>
      <c r="B113" s="27" t="s">
        <v>392</v>
      </c>
      <c r="C113" s="77" t="s">
        <v>540</v>
      </c>
      <c r="D113" s="78"/>
      <c r="E113" s="28">
        <v>617755</v>
      </c>
      <c r="F113" s="28">
        <v>617755</v>
      </c>
      <c r="G113" s="28">
        <v>395832.23</v>
      </c>
      <c r="H113" s="28" t="s">
        <v>42</v>
      </c>
      <c r="I113" s="28" t="s">
        <v>42</v>
      </c>
      <c r="J113" s="28">
        <f t="shared" si="8"/>
        <v>395832.23</v>
      </c>
      <c r="K113" s="25">
        <f t="shared" si="6"/>
        <v>221922.77000000002</v>
      </c>
      <c r="L113" s="25">
        <f t="shared" si="7"/>
        <v>221922.77000000002</v>
      </c>
    </row>
    <row r="114" spans="1:12" ht="22.5" x14ac:dyDescent="0.2">
      <c r="A114" s="26" t="s">
        <v>406</v>
      </c>
      <c r="B114" s="27" t="s">
        <v>392</v>
      </c>
      <c r="C114" s="77" t="s">
        <v>541</v>
      </c>
      <c r="D114" s="78"/>
      <c r="E114" s="28">
        <v>617755</v>
      </c>
      <c r="F114" s="28">
        <v>617755</v>
      </c>
      <c r="G114" s="28">
        <v>395832.23</v>
      </c>
      <c r="H114" s="28" t="s">
        <v>42</v>
      </c>
      <c r="I114" s="28" t="s">
        <v>42</v>
      </c>
      <c r="J114" s="28">
        <f t="shared" si="8"/>
        <v>395832.23</v>
      </c>
      <c r="K114" s="25">
        <f t="shared" si="6"/>
        <v>221922.77000000002</v>
      </c>
      <c r="L114" s="25">
        <f t="shared" si="7"/>
        <v>221922.77000000002</v>
      </c>
    </row>
    <row r="115" spans="1:12" x14ac:dyDescent="0.2">
      <c r="A115" s="26" t="s">
        <v>407</v>
      </c>
      <c r="B115" s="27" t="s">
        <v>392</v>
      </c>
      <c r="C115" s="77" t="s">
        <v>542</v>
      </c>
      <c r="D115" s="78"/>
      <c r="E115" s="28">
        <v>369394</v>
      </c>
      <c r="F115" s="28">
        <v>369394</v>
      </c>
      <c r="G115" s="28">
        <v>294749.07</v>
      </c>
      <c r="H115" s="28" t="s">
        <v>42</v>
      </c>
      <c r="I115" s="28" t="s">
        <v>42</v>
      </c>
      <c r="J115" s="28">
        <f t="shared" si="8"/>
        <v>294749.07</v>
      </c>
      <c r="K115" s="25">
        <f t="shared" si="6"/>
        <v>74644.929999999993</v>
      </c>
      <c r="L115" s="25">
        <f t="shared" si="7"/>
        <v>74644.929999999993</v>
      </c>
    </row>
    <row r="116" spans="1:12" x14ac:dyDescent="0.2">
      <c r="A116" s="26" t="s">
        <v>408</v>
      </c>
      <c r="B116" s="27" t="s">
        <v>392</v>
      </c>
      <c r="C116" s="77" t="s">
        <v>543</v>
      </c>
      <c r="D116" s="78"/>
      <c r="E116" s="28">
        <v>248361</v>
      </c>
      <c r="F116" s="28">
        <v>248361</v>
      </c>
      <c r="G116" s="28">
        <v>101083.16</v>
      </c>
      <c r="H116" s="28" t="s">
        <v>42</v>
      </c>
      <c r="I116" s="28" t="s">
        <v>42</v>
      </c>
      <c r="J116" s="28">
        <f t="shared" si="8"/>
        <v>101083.16</v>
      </c>
      <c r="K116" s="25">
        <f t="shared" si="6"/>
        <v>147277.84</v>
      </c>
      <c r="L116" s="25">
        <f t="shared" si="7"/>
        <v>147277.84</v>
      </c>
    </row>
    <row r="117" spans="1:12" x14ac:dyDescent="0.2">
      <c r="A117" s="26" t="s">
        <v>415</v>
      </c>
      <c r="B117" s="27" t="s">
        <v>392</v>
      </c>
      <c r="C117" s="77" t="s">
        <v>544</v>
      </c>
      <c r="D117" s="78"/>
      <c r="E117" s="28">
        <v>5649200</v>
      </c>
      <c r="F117" s="28">
        <v>5649200</v>
      </c>
      <c r="G117" s="28">
        <v>5649200</v>
      </c>
      <c r="H117" s="28" t="s">
        <v>42</v>
      </c>
      <c r="I117" s="28" t="s">
        <v>42</v>
      </c>
      <c r="J117" s="28">
        <f t="shared" si="8"/>
        <v>5649200</v>
      </c>
      <c r="K117" s="25">
        <f t="shared" si="6"/>
        <v>0</v>
      </c>
      <c r="L117" s="25">
        <f t="shared" si="7"/>
        <v>0</v>
      </c>
    </row>
    <row r="118" spans="1:12" x14ac:dyDescent="0.2">
      <c r="A118" s="26" t="s">
        <v>344</v>
      </c>
      <c r="B118" s="27" t="s">
        <v>392</v>
      </c>
      <c r="C118" s="77" t="s">
        <v>545</v>
      </c>
      <c r="D118" s="78"/>
      <c r="E118" s="28">
        <v>5649200</v>
      </c>
      <c r="F118" s="28">
        <v>5649200</v>
      </c>
      <c r="G118" s="28">
        <v>5649200</v>
      </c>
      <c r="H118" s="28" t="s">
        <v>42</v>
      </c>
      <c r="I118" s="28" t="s">
        <v>42</v>
      </c>
      <c r="J118" s="28">
        <f t="shared" si="8"/>
        <v>5649200</v>
      </c>
      <c r="K118" s="25">
        <f t="shared" si="6"/>
        <v>0</v>
      </c>
      <c r="L118" s="25">
        <f t="shared" si="7"/>
        <v>0</v>
      </c>
    </row>
    <row r="119" spans="1:12" ht="22.5" x14ac:dyDescent="0.2">
      <c r="A119" s="23" t="s">
        <v>546</v>
      </c>
      <c r="B119" s="24" t="s">
        <v>392</v>
      </c>
      <c r="C119" s="75" t="s">
        <v>547</v>
      </c>
      <c r="D119" s="76"/>
      <c r="E119" s="25">
        <v>234459</v>
      </c>
      <c r="F119" s="25">
        <v>234459</v>
      </c>
      <c r="G119" s="25">
        <v>216258.36</v>
      </c>
      <c r="H119" s="25" t="s">
        <v>42</v>
      </c>
      <c r="I119" s="25" t="s">
        <v>42</v>
      </c>
      <c r="J119" s="25">
        <f t="shared" si="8"/>
        <v>216258.36</v>
      </c>
      <c r="K119" s="25">
        <f t="shared" si="6"/>
        <v>18200.640000000014</v>
      </c>
      <c r="L119" s="25">
        <f t="shared" si="7"/>
        <v>18200.640000000014</v>
      </c>
    </row>
    <row r="120" spans="1:12" ht="22.5" x14ac:dyDescent="0.2">
      <c r="A120" s="26" t="s">
        <v>405</v>
      </c>
      <c r="B120" s="27" t="s">
        <v>392</v>
      </c>
      <c r="C120" s="77" t="s">
        <v>548</v>
      </c>
      <c r="D120" s="78"/>
      <c r="E120" s="28">
        <v>122259</v>
      </c>
      <c r="F120" s="28">
        <v>122259</v>
      </c>
      <c r="G120" s="28">
        <v>122258.36</v>
      </c>
      <c r="H120" s="28" t="s">
        <v>42</v>
      </c>
      <c r="I120" s="28" t="s">
        <v>42</v>
      </c>
      <c r="J120" s="28">
        <f t="shared" si="8"/>
        <v>122258.36</v>
      </c>
      <c r="K120" s="25">
        <f t="shared" si="6"/>
        <v>0.63999999999941792</v>
      </c>
      <c r="L120" s="25">
        <f t="shared" si="7"/>
        <v>0.63999999999941792</v>
      </c>
    </row>
    <row r="121" spans="1:12" ht="22.5" x14ac:dyDescent="0.2">
      <c r="A121" s="26" t="s">
        <v>406</v>
      </c>
      <c r="B121" s="27" t="s">
        <v>392</v>
      </c>
      <c r="C121" s="77" t="s">
        <v>549</v>
      </c>
      <c r="D121" s="78"/>
      <c r="E121" s="28">
        <v>122259</v>
      </c>
      <c r="F121" s="28">
        <v>122259</v>
      </c>
      <c r="G121" s="28">
        <v>122258.36</v>
      </c>
      <c r="H121" s="28" t="s">
        <v>42</v>
      </c>
      <c r="I121" s="28" t="s">
        <v>42</v>
      </c>
      <c r="J121" s="28">
        <f t="shared" si="8"/>
        <v>122258.36</v>
      </c>
      <c r="K121" s="25">
        <f t="shared" si="6"/>
        <v>0.63999999999941792</v>
      </c>
      <c r="L121" s="25">
        <f t="shared" si="7"/>
        <v>0.63999999999941792</v>
      </c>
    </row>
    <row r="122" spans="1:12" x14ac:dyDescent="0.2">
      <c r="A122" s="26" t="s">
        <v>407</v>
      </c>
      <c r="B122" s="27" t="s">
        <v>392</v>
      </c>
      <c r="C122" s="77" t="s">
        <v>550</v>
      </c>
      <c r="D122" s="78"/>
      <c r="E122" s="28">
        <v>122259</v>
      </c>
      <c r="F122" s="28">
        <v>122259</v>
      </c>
      <c r="G122" s="28">
        <v>122258.36</v>
      </c>
      <c r="H122" s="28" t="s">
        <v>42</v>
      </c>
      <c r="I122" s="28" t="s">
        <v>42</v>
      </c>
      <c r="J122" s="28">
        <f t="shared" si="8"/>
        <v>122258.36</v>
      </c>
      <c r="K122" s="25">
        <f t="shared" si="6"/>
        <v>0.63999999999941792</v>
      </c>
      <c r="L122" s="25">
        <f t="shared" si="7"/>
        <v>0.63999999999941792</v>
      </c>
    </row>
    <row r="123" spans="1:12" x14ac:dyDescent="0.2">
      <c r="A123" s="26" t="s">
        <v>409</v>
      </c>
      <c r="B123" s="27" t="s">
        <v>392</v>
      </c>
      <c r="C123" s="77" t="s">
        <v>551</v>
      </c>
      <c r="D123" s="78"/>
      <c r="E123" s="28">
        <v>18200</v>
      </c>
      <c r="F123" s="28">
        <v>18200</v>
      </c>
      <c r="G123" s="28">
        <v>0</v>
      </c>
      <c r="H123" s="28" t="s">
        <v>42</v>
      </c>
      <c r="I123" s="28" t="s">
        <v>42</v>
      </c>
      <c r="J123" s="28">
        <v>0</v>
      </c>
      <c r="K123" s="25">
        <f t="shared" si="6"/>
        <v>18200</v>
      </c>
      <c r="L123" s="25">
        <f t="shared" si="7"/>
        <v>18200</v>
      </c>
    </row>
    <row r="124" spans="1:12" x14ac:dyDescent="0.2">
      <c r="A124" s="26" t="s">
        <v>411</v>
      </c>
      <c r="B124" s="27" t="s">
        <v>392</v>
      </c>
      <c r="C124" s="77" t="s">
        <v>552</v>
      </c>
      <c r="D124" s="78"/>
      <c r="E124" s="28">
        <v>18200</v>
      </c>
      <c r="F124" s="28">
        <v>18200</v>
      </c>
      <c r="G124" s="28">
        <v>0</v>
      </c>
      <c r="H124" s="28" t="s">
        <v>42</v>
      </c>
      <c r="I124" s="28" t="s">
        <v>42</v>
      </c>
      <c r="J124" s="28">
        <v>0</v>
      </c>
      <c r="K124" s="25">
        <f t="shared" si="6"/>
        <v>18200</v>
      </c>
      <c r="L124" s="25">
        <f t="shared" si="7"/>
        <v>18200</v>
      </c>
    </row>
    <row r="125" spans="1:12" ht="22.5" x14ac:dyDescent="0.2">
      <c r="A125" s="26" t="s">
        <v>417</v>
      </c>
      <c r="B125" s="27" t="s">
        <v>392</v>
      </c>
      <c r="C125" s="77" t="s">
        <v>553</v>
      </c>
      <c r="D125" s="78"/>
      <c r="E125" s="28">
        <v>94000</v>
      </c>
      <c r="F125" s="28">
        <v>94000</v>
      </c>
      <c r="G125" s="28">
        <v>94000</v>
      </c>
      <c r="H125" s="28" t="s">
        <v>42</v>
      </c>
      <c r="I125" s="28" t="s">
        <v>42</v>
      </c>
      <c r="J125" s="28">
        <f t="shared" si="8"/>
        <v>94000</v>
      </c>
      <c r="K125" s="25">
        <f t="shared" si="6"/>
        <v>0</v>
      </c>
      <c r="L125" s="25">
        <f t="shared" si="7"/>
        <v>0</v>
      </c>
    </row>
    <row r="126" spans="1:12" x14ac:dyDescent="0.2">
      <c r="A126" s="26" t="s">
        <v>532</v>
      </c>
      <c r="B126" s="27" t="s">
        <v>392</v>
      </c>
      <c r="C126" s="77" t="s">
        <v>554</v>
      </c>
      <c r="D126" s="78"/>
      <c r="E126" s="28">
        <v>94000</v>
      </c>
      <c r="F126" s="28">
        <v>94000</v>
      </c>
      <c r="G126" s="28">
        <v>94000</v>
      </c>
      <c r="H126" s="28" t="s">
        <v>42</v>
      </c>
      <c r="I126" s="28" t="s">
        <v>42</v>
      </c>
      <c r="J126" s="28">
        <f t="shared" si="8"/>
        <v>94000</v>
      </c>
      <c r="K126" s="25">
        <f t="shared" si="6"/>
        <v>0</v>
      </c>
      <c r="L126" s="25">
        <f t="shared" si="7"/>
        <v>0</v>
      </c>
    </row>
    <row r="127" spans="1:12" x14ac:dyDescent="0.2">
      <c r="A127" s="26" t="s">
        <v>533</v>
      </c>
      <c r="B127" s="27" t="s">
        <v>392</v>
      </c>
      <c r="C127" s="77" t="s">
        <v>555</v>
      </c>
      <c r="D127" s="78"/>
      <c r="E127" s="28">
        <v>94000</v>
      </c>
      <c r="F127" s="28">
        <v>94000</v>
      </c>
      <c r="G127" s="28">
        <v>94000</v>
      </c>
      <c r="H127" s="28" t="s">
        <v>42</v>
      </c>
      <c r="I127" s="28" t="s">
        <v>42</v>
      </c>
      <c r="J127" s="28">
        <f t="shared" si="8"/>
        <v>94000</v>
      </c>
      <c r="K127" s="25">
        <f t="shared" si="6"/>
        <v>0</v>
      </c>
      <c r="L127" s="25">
        <f t="shared" si="7"/>
        <v>0</v>
      </c>
    </row>
    <row r="128" spans="1:12" x14ac:dyDescent="0.2">
      <c r="A128" s="23" t="s">
        <v>556</v>
      </c>
      <c r="B128" s="24" t="s">
        <v>392</v>
      </c>
      <c r="C128" s="75" t="s">
        <v>557</v>
      </c>
      <c r="D128" s="76"/>
      <c r="E128" s="25">
        <v>65949402</v>
      </c>
      <c r="F128" s="25">
        <v>65949402</v>
      </c>
      <c r="G128" s="25">
        <v>35571725.539999999</v>
      </c>
      <c r="H128" s="25" t="s">
        <v>42</v>
      </c>
      <c r="I128" s="25" t="s">
        <v>42</v>
      </c>
      <c r="J128" s="25">
        <f t="shared" si="8"/>
        <v>35571725.539999999</v>
      </c>
      <c r="K128" s="25">
        <f t="shared" si="6"/>
        <v>30377676.460000001</v>
      </c>
      <c r="L128" s="25">
        <f t="shared" si="7"/>
        <v>30377676.460000001</v>
      </c>
    </row>
    <row r="129" spans="1:12" x14ac:dyDescent="0.2">
      <c r="A129" s="23" t="s">
        <v>561</v>
      </c>
      <c r="B129" s="24" t="s">
        <v>392</v>
      </c>
      <c r="C129" s="75" t="s">
        <v>562</v>
      </c>
      <c r="D129" s="76"/>
      <c r="E129" s="25">
        <v>4738069</v>
      </c>
      <c r="F129" s="25">
        <v>4738069</v>
      </c>
      <c r="G129" s="25">
        <v>3146445.5</v>
      </c>
      <c r="H129" s="25" t="s">
        <v>42</v>
      </c>
      <c r="I129" s="25" t="s">
        <v>42</v>
      </c>
      <c r="J129" s="25">
        <f t="shared" si="8"/>
        <v>3146445.5</v>
      </c>
      <c r="K129" s="25">
        <f t="shared" si="6"/>
        <v>1591623.5</v>
      </c>
      <c r="L129" s="25">
        <f t="shared" si="7"/>
        <v>1591623.5</v>
      </c>
    </row>
    <row r="130" spans="1:12" ht="56.25" x14ac:dyDescent="0.2">
      <c r="A130" s="26" t="s">
        <v>395</v>
      </c>
      <c r="B130" s="27" t="s">
        <v>392</v>
      </c>
      <c r="C130" s="77" t="s">
        <v>563</v>
      </c>
      <c r="D130" s="78"/>
      <c r="E130" s="28">
        <v>4291269</v>
      </c>
      <c r="F130" s="28">
        <v>4291269</v>
      </c>
      <c r="G130" s="28">
        <v>2842116</v>
      </c>
      <c r="H130" s="28" t="s">
        <v>42</v>
      </c>
      <c r="I130" s="28" t="s">
        <v>42</v>
      </c>
      <c r="J130" s="28">
        <f t="shared" si="8"/>
        <v>2842116</v>
      </c>
      <c r="K130" s="25">
        <f t="shared" si="6"/>
        <v>1449153</v>
      </c>
      <c r="L130" s="25">
        <f t="shared" si="7"/>
        <v>1449153</v>
      </c>
    </row>
    <row r="131" spans="1:12" ht="22.5" x14ac:dyDescent="0.2">
      <c r="A131" s="26" t="s">
        <v>400</v>
      </c>
      <c r="B131" s="27" t="s">
        <v>392</v>
      </c>
      <c r="C131" s="77" t="s">
        <v>564</v>
      </c>
      <c r="D131" s="78"/>
      <c r="E131" s="28">
        <v>4291269</v>
      </c>
      <c r="F131" s="28">
        <v>4291269</v>
      </c>
      <c r="G131" s="28">
        <v>2842116</v>
      </c>
      <c r="H131" s="28" t="s">
        <v>42</v>
      </c>
      <c r="I131" s="28" t="s">
        <v>42</v>
      </c>
      <c r="J131" s="28">
        <f t="shared" si="8"/>
        <v>2842116</v>
      </c>
      <c r="K131" s="25">
        <f t="shared" si="6"/>
        <v>1449153</v>
      </c>
      <c r="L131" s="25">
        <f t="shared" si="7"/>
        <v>1449153</v>
      </c>
    </row>
    <row r="132" spans="1:12" ht="22.5" x14ac:dyDescent="0.2">
      <c r="A132" s="26" t="s">
        <v>401</v>
      </c>
      <c r="B132" s="27" t="s">
        <v>392</v>
      </c>
      <c r="C132" s="77" t="s">
        <v>565</v>
      </c>
      <c r="D132" s="78"/>
      <c r="E132" s="28">
        <v>3268794</v>
      </c>
      <c r="F132" s="28">
        <v>3268794</v>
      </c>
      <c r="G132" s="28">
        <v>2157039.5299999998</v>
      </c>
      <c r="H132" s="28" t="s">
        <v>42</v>
      </c>
      <c r="I132" s="28" t="s">
        <v>42</v>
      </c>
      <c r="J132" s="28">
        <f t="shared" si="8"/>
        <v>2157039.5299999998</v>
      </c>
      <c r="K132" s="25">
        <f t="shared" si="6"/>
        <v>1111754.4700000002</v>
      </c>
      <c r="L132" s="25">
        <f t="shared" si="7"/>
        <v>1111754.4700000002</v>
      </c>
    </row>
    <row r="133" spans="1:12" ht="33.75" x14ac:dyDescent="0.2">
      <c r="A133" s="26" t="s">
        <v>402</v>
      </c>
      <c r="B133" s="27" t="s">
        <v>392</v>
      </c>
      <c r="C133" s="77" t="s">
        <v>566</v>
      </c>
      <c r="D133" s="78"/>
      <c r="E133" s="28">
        <v>35300</v>
      </c>
      <c r="F133" s="28">
        <v>35300</v>
      </c>
      <c r="G133" s="28">
        <v>17500</v>
      </c>
      <c r="H133" s="28" t="s">
        <v>42</v>
      </c>
      <c r="I133" s="28" t="s">
        <v>42</v>
      </c>
      <c r="J133" s="28">
        <f t="shared" si="8"/>
        <v>17500</v>
      </c>
      <c r="K133" s="25">
        <f t="shared" si="6"/>
        <v>17800</v>
      </c>
      <c r="L133" s="25">
        <f t="shared" si="7"/>
        <v>17800</v>
      </c>
    </row>
    <row r="134" spans="1:12" ht="33.75" x14ac:dyDescent="0.2">
      <c r="A134" s="26" t="s">
        <v>404</v>
      </c>
      <c r="B134" s="27" t="s">
        <v>392</v>
      </c>
      <c r="C134" s="77" t="s">
        <v>567</v>
      </c>
      <c r="D134" s="78"/>
      <c r="E134" s="28">
        <v>987175</v>
      </c>
      <c r="F134" s="28">
        <v>987175</v>
      </c>
      <c r="G134" s="28">
        <v>667576.47</v>
      </c>
      <c r="H134" s="28" t="s">
        <v>42</v>
      </c>
      <c r="I134" s="28" t="s">
        <v>42</v>
      </c>
      <c r="J134" s="28">
        <f t="shared" si="8"/>
        <v>667576.47</v>
      </c>
      <c r="K134" s="25">
        <f t="shared" si="6"/>
        <v>319598.53000000003</v>
      </c>
      <c r="L134" s="25">
        <f t="shared" si="7"/>
        <v>319598.53000000003</v>
      </c>
    </row>
    <row r="135" spans="1:12" ht="22.5" x14ac:dyDescent="0.2">
      <c r="A135" s="26" t="s">
        <v>405</v>
      </c>
      <c r="B135" s="27" t="s">
        <v>392</v>
      </c>
      <c r="C135" s="77" t="s">
        <v>568</v>
      </c>
      <c r="D135" s="78"/>
      <c r="E135" s="28">
        <v>346800</v>
      </c>
      <c r="F135" s="28">
        <v>346800</v>
      </c>
      <c r="G135" s="28">
        <v>304329.5</v>
      </c>
      <c r="H135" s="28" t="s">
        <v>42</v>
      </c>
      <c r="I135" s="28" t="s">
        <v>42</v>
      </c>
      <c r="J135" s="28">
        <f t="shared" si="8"/>
        <v>304329.5</v>
      </c>
      <c r="K135" s="25">
        <f t="shared" si="6"/>
        <v>42470.5</v>
      </c>
      <c r="L135" s="25">
        <f t="shared" si="7"/>
        <v>42470.5</v>
      </c>
    </row>
    <row r="136" spans="1:12" ht="22.5" x14ac:dyDescent="0.2">
      <c r="A136" s="26" t="s">
        <v>406</v>
      </c>
      <c r="B136" s="27" t="s">
        <v>392</v>
      </c>
      <c r="C136" s="77" t="s">
        <v>569</v>
      </c>
      <c r="D136" s="78"/>
      <c r="E136" s="28">
        <v>346800</v>
      </c>
      <c r="F136" s="28">
        <v>346800</v>
      </c>
      <c r="G136" s="28">
        <v>304329.5</v>
      </c>
      <c r="H136" s="28" t="s">
        <v>42</v>
      </c>
      <c r="I136" s="28" t="s">
        <v>42</v>
      </c>
      <c r="J136" s="28">
        <f t="shared" si="8"/>
        <v>304329.5</v>
      </c>
      <c r="K136" s="25">
        <f t="shared" si="6"/>
        <v>42470.5</v>
      </c>
      <c r="L136" s="25">
        <f t="shared" si="7"/>
        <v>42470.5</v>
      </c>
    </row>
    <row r="137" spans="1:12" x14ac:dyDescent="0.2">
      <c r="A137" s="26" t="s">
        <v>407</v>
      </c>
      <c r="B137" s="27" t="s">
        <v>392</v>
      </c>
      <c r="C137" s="77" t="s">
        <v>570</v>
      </c>
      <c r="D137" s="78"/>
      <c r="E137" s="28">
        <v>310800</v>
      </c>
      <c r="F137" s="28">
        <v>310800</v>
      </c>
      <c r="G137" s="28">
        <v>277329.5</v>
      </c>
      <c r="H137" s="28" t="s">
        <v>42</v>
      </c>
      <c r="I137" s="28" t="s">
        <v>42</v>
      </c>
      <c r="J137" s="28">
        <f t="shared" si="8"/>
        <v>277329.5</v>
      </c>
      <c r="K137" s="25">
        <f t="shared" si="6"/>
        <v>33470.5</v>
      </c>
      <c r="L137" s="25">
        <f t="shared" si="7"/>
        <v>33470.5</v>
      </c>
    </row>
    <row r="138" spans="1:12" x14ac:dyDescent="0.2">
      <c r="A138" s="26" t="s">
        <v>408</v>
      </c>
      <c r="B138" s="27" t="s">
        <v>392</v>
      </c>
      <c r="C138" s="77" t="s">
        <v>571</v>
      </c>
      <c r="D138" s="78"/>
      <c r="E138" s="28">
        <v>36000</v>
      </c>
      <c r="F138" s="28">
        <v>36000</v>
      </c>
      <c r="G138" s="28">
        <v>27000</v>
      </c>
      <c r="H138" s="28" t="s">
        <v>42</v>
      </c>
      <c r="I138" s="28" t="s">
        <v>42</v>
      </c>
      <c r="J138" s="28">
        <f t="shared" si="8"/>
        <v>27000</v>
      </c>
      <c r="K138" s="25">
        <f t="shared" ref="K138:K185" si="9">E138-G138</f>
        <v>9000</v>
      </c>
      <c r="L138" s="25">
        <f t="shared" ref="L138:L185" si="10">F138-G138</f>
        <v>9000</v>
      </c>
    </row>
    <row r="139" spans="1:12" x14ac:dyDescent="0.2">
      <c r="A139" s="26" t="s">
        <v>409</v>
      </c>
      <c r="B139" s="27" t="s">
        <v>392</v>
      </c>
      <c r="C139" s="77" t="s">
        <v>572</v>
      </c>
      <c r="D139" s="78"/>
      <c r="E139" s="28">
        <v>100000</v>
      </c>
      <c r="F139" s="28">
        <v>100000</v>
      </c>
      <c r="G139" s="28">
        <v>0</v>
      </c>
      <c r="H139" s="28" t="s">
        <v>42</v>
      </c>
      <c r="I139" s="28" t="s">
        <v>42</v>
      </c>
      <c r="J139" s="28">
        <v>0</v>
      </c>
      <c r="K139" s="25">
        <f t="shared" si="9"/>
        <v>100000</v>
      </c>
      <c r="L139" s="25">
        <f t="shared" si="10"/>
        <v>100000</v>
      </c>
    </row>
    <row r="140" spans="1:12" x14ac:dyDescent="0.2">
      <c r="A140" s="26" t="s">
        <v>411</v>
      </c>
      <c r="B140" s="27" t="s">
        <v>392</v>
      </c>
      <c r="C140" s="77" t="s">
        <v>573</v>
      </c>
      <c r="D140" s="78"/>
      <c r="E140" s="28">
        <v>100000</v>
      </c>
      <c r="F140" s="28">
        <v>100000</v>
      </c>
      <c r="G140" s="28">
        <v>0</v>
      </c>
      <c r="H140" s="28" t="s">
        <v>42</v>
      </c>
      <c r="I140" s="28" t="s">
        <v>42</v>
      </c>
      <c r="J140" s="28">
        <v>0</v>
      </c>
      <c r="K140" s="25">
        <f t="shared" si="9"/>
        <v>100000</v>
      </c>
      <c r="L140" s="25">
        <f t="shared" si="10"/>
        <v>100000</v>
      </c>
    </row>
    <row r="141" spans="1:12" x14ac:dyDescent="0.2">
      <c r="A141" s="23" t="s">
        <v>574</v>
      </c>
      <c r="B141" s="24" t="s">
        <v>392</v>
      </c>
      <c r="C141" s="75" t="s">
        <v>575</v>
      </c>
      <c r="D141" s="76"/>
      <c r="E141" s="25">
        <v>35000</v>
      </c>
      <c r="F141" s="25">
        <v>35000</v>
      </c>
      <c r="G141" s="50">
        <v>0</v>
      </c>
      <c r="H141" s="50" t="s">
        <v>42</v>
      </c>
      <c r="I141" s="50" t="s">
        <v>42</v>
      </c>
      <c r="J141" s="50">
        <v>0</v>
      </c>
      <c r="K141" s="25">
        <f t="shared" si="9"/>
        <v>35000</v>
      </c>
      <c r="L141" s="25">
        <f t="shared" si="10"/>
        <v>35000</v>
      </c>
    </row>
    <row r="142" spans="1:12" ht="22.5" x14ac:dyDescent="0.2">
      <c r="A142" s="26" t="s">
        <v>405</v>
      </c>
      <c r="B142" s="27" t="s">
        <v>392</v>
      </c>
      <c r="C142" s="77" t="s">
        <v>576</v>
      </c>
      <c r="D142" s="78"/>
      <c r="E142" s="28">
        <v>35000</v>
      </c>
      <c r="F142" s="28">
        <v>35000</v>
      </c>
      <c r="G142" s="28">
        <v>0</v>
      </c>
      <c r="H142" s="28" t="s">
        <v>42</v>
      </c>
      <c r="I142" s="28" t="s">
        <v>42</v>
      </c>
      <c r="J142" s="28">
        <v>0</v>
      </c>
      <c r="K142" s="25">
        <f t="shared" si="9"/>
        <v>35000</v>
      </c>
      <c r="L142" s="25">
        <f t="shared" si="10"/>
        <v>35000</v>
      </c>
    </row>
    <row r="143" spans="1:12" ht="22.5" x14ac:dyDescent="0.2">
      <c r="A143" s="26" t="s">
        <v>406</v>
      </c>
      <c r="B143" s="27" t="s">
        <v>392</v>
      </c>
      <c r="C143" s="77" t="s">
        <v>577</v>
      </c>
      <c r="D143" s="78"/>
      <c r="E143" s="28">
        <v>35000</v>
      </c>
      <c r="F143" s="28">
        <v>35000</v>
      </c>
      <c r="G143" s="28">
        <v>0</v>
      </c>
      <c r="H143" s="28" t="s">
        <v>42</v>
      </c>
      <c r="I143" s="28" t="s">
        <v>42</v>
      </c>
      <c r="J143" s="28">
        <v>0</v>
      </c>
      <c r="K143" s="25">
        <f t="shared" si="9"/>
        <v>35000</v>
      </c>
      <c r="L143" s="25">
        <f t="shared" si="10"/>
        <v>35000</v>
      </c>
    </row>
    <row r="144" spans="1:12" x14ac:dyDescent="0.2">
      <c r="A144" s="26" t="s">
        <v>407</v>
      </c>
      <c r="B144" s="27" t="s">
        <v>392</v>
      </c>
      <c r="C144" s="77" t="s">
        <v>578</v>
      </c>
      <c r="D144" s="78"/>
      <c r="E144" s="28">
        <v>35000</v>
      </c>
      <c r="F144" s="28">
        <v>35000</v>
      </c>
      <c r="G144" s="28">
        <v>0</v>
      </c>
      <c r="H144" s="28" t="s">
        <v>42</v>
      </c>
      <c r="I144" s="28" t="s">
        <v>42</v>
      </c>
      <c r="J144" s="28">
        <v>0</v>
      </c>
      <c r="K144" s="25">
        <f t="shared" si="9"/>
        <v>35000</v>
      </c>
      <c r="L144" s="25">
        <f t="shared" si="10"/>
        <v>35000</v>
      </c>
    </row>
    <row r="145" spans="1:12" x14ac:dyDescent="0.2">
      <c r="A145" s="23" t="s">
        <v>579</v>
      </c>
      <c r="B145" s="24" t="s">
        <v>392</v>
      </c>
      <c r="C145" s="75" t="s">
        <v>580</v>
      </c>
      <c r="D145" s="76"/>
      <c r="E145" s="25">
        <v>32425178</v>
      </c>
      <c r="F145" s="25">
        <v>32425178</v>
      </c>
      <c r="G145" s="25">
        <v>21543227.620000001</v>
      </c>
      <c r="H145" s="25" t="s">
        <v>42</v>
      </c>
      <c r="I145" s="25" t="s">
        <v>42</v>
      </c>
      <c r="J145" s="25">
        <f t="shared" ref="J145:J186" si="11">IF(IF(G145="-",0,G145)+IF(H145="-",0,H145)+IF(I145="-",0,I145)=0,"-",IF(G145="-",0,G145)+IF(H145="-",0,H145)+IF(I145="-",0,I145))</f>
        <v>21543227.620000001</v>
      </c>
      <c r="K145" s="25">
        <f t="shared" si="9"/>
        <v>10881950.379999999</v>
      </c>
      <c r="L145" s="25">
        <f t="shared" si="10"/>
        <v>10881950.379999999</v>
      </c>
    </row>
    <row r="146" spans="1:12" ht="22.5" x14ac:dyDescent="0.2">
      <c r="A146" s="26" t="s">
        <v>405</v>
      </c>
      <c r="B146" s="27" t="s">
        <v>392</v>
      </c>
      <c r="C146" s="77" t="s">
        <v>581</v>
      </c>
      <c r="D146" s="78"/>
      <c r="E146" s="28">
        <v>438.43</v>
      </c>
      <c r="F146" s="28">
        <v>438.43</v>
      </c>
      <c r="G146" s="28">
        <v>0</v>
      </c>
      <c r="H146" s="28" t="s">
        <v>42</v>
      </c>
      <c r="I146" s="28" t="s">
        <v>42</v>
      </c>
      <c r="J146" s="28">
        <v>0</v>
      </c>
      <c r="K146" s="25">
        <f t="shared" si="9"/>
        <v>438.43</v>
      </c>
      <c r="L146" s="25">
        <f t="shared" si="10"/>
        <v>438.43</v>
      </c>
    </row>
    <row r="147" spans="1:12" ht="22.5" x14ac:dyDescent="0.2">
      <c r="A147" s="26" t="s">
        <v>406</v>
      </c>
      <c r="B147" s="27" t="s">
        <v>392</v>
      </c>
      <c r="C147" s="77" t="s">
        <v>582</v>
      </c>
      <c r="D147" s="78"/>
      <c r="E147" s="28">
        <v>438.43</v>
      </c>
      <c r="F147" s="28">
        <v>438.43</v>
      </c>
      <c r="G147" s="28">
        <v>0</v>
      </c>
      <c r="H147" s="28" t="s">
        <v>42</v>
      </c>
      <c r="I147" s="28" t="s">
        <v>42</v>
      </c>
      <c r="J147" s="28">
        <v>0</v>
      </c>
      <c r="K147" s="25">
        <f t="shared" si="9"/>
        <v>438.43</v>
      </c>
      <c r="L147" s="25">
        <f t="shared" si="10"/>
        <v>438.43</v>
      </c>
    </row>
    <row r="148" spans="1:12" x14ac:dyDescent="0.2">
      <c r="A148" s="26" t="s">
        <v>407</v>
      </c>
      <c r="B148" s="27" t="s">
        <v>392</v>
      </c>
      <c r="C148" s="77" t="s">
        <v>583</v>
      </c>
      <c r="D148" s="78"/>
      <c r="E148" s="28">
        <v>438.43</v>
      </c>
      <c r="F148" s="28">
        <v>438.43</v>
      </c>
      <c r="G148" s="28">
        <v>0</v>
      </c>
      <c r="H148" s="28" t="s">
        <v>42</v>
      </c>
      <c r="I148" s="28" t="s">
        <v>42</v>
      </c>
      <c r="J148" s="28">
        <v>0</v>
      </c>
      <c r="K148" s="25">
        <f t="shared" si="9"/>
        <v>438.43</v>
      </c>
      <c r="L148" s="25">
        <f t="shared" si="10"/>
        <v>438.43</v>
      </c>
    </row>
    <row r="149" spans="1:12" x14ac:dyDescent="0.2">
      <c r="A149" s="26" t="s">
        <v>421</v>
      </c>
      <c r="B149" s="27" t="s">
        <v>392</v>
      </c>
      <c r="C149" s="77" t="s">
        <v>584</v>
      </c>
      <c r="D149" s="78"/>
      <c r="E149" s="28">
        <v>32424739.57</v>
      </c>
      <c r="F149" s="28">
        <v>32424739.57</v>
      </c>
      <c r="G149" s="28">
        <v>21543227.620000001</v>
      </c>
      <c r="H149" s="28" t="s">
        <v>42</v>
      </c>
      <c r="I149" s="28" t="s">
        <v>42</v>
      </c>
      <c r="J149" s="28">
        <f t="shared" si="11"/>
        <v>21543227.620000001</v>
      </c>
      <c r="K149" s="25">
        <f t="shared" si="9"/>
        <v>10881511.949999999</v>
      </c>
      <c r="L149" s="25">
        <f t="shared" si="10"/>
        <v>10881511.949999999</v>
      </c>
    </row>
    <row r="150" spans="1:12" ht="45" x14ac:dyDescent="0.2">
      <c r="A150" s="26" t="s">
        <v>558</v>
      </c>
      <c r="B150" s="27" t="s">
        <v>392</v>
      </c>
      <c r="C150" s="77" t="s">
        <v>585</v>
      </c>
      <c r="D150" s="78"/>
      <c r="E150" s="28">
        <v>32424739.57</v>
      </c>
      <c r="F150" s="28">
        <v>32424739.57</v>
      </c>
      <c r="G150" s="28">
        <v>21543227.620000001</v>
      </c>
      <c r="H150" s="28" t="s">
        <v>42</v>
      </c>
      <c r="I150" s="28" t="s">
        <v>42</v>
      </c>
      <c r="J150" s="28">
        <f t="shared" si="11"/>
        <v>21543227.620000001</v>
      </c>
      <c r="K150" s="25">
        <f t="shared" si="9"/>
        <v>10881511.949999999</v>
      </c>
      <c r="L150" s="25">
        <f t="shared" si="10"/>
        <v>10881511.949999999</v>
      </c>
    </row>
    <row r="151" spans="1:12" ht="45" x14ac:dyDescent="0.2">
      <c r="A151" s="26" t="s">
        <v>559</v>
      </c>
      <c r="B151" s="27" t="s">
        <v>392</v>
      </c>
      <c r="C151" s="77" t="s">
        <v>586</v>
      </c>
      <c r="D151" s="78"/>
      <c r="E151" s="28">
        <v>32424739.57</v>
      </c>
      <c r="F151" s="28">
        <v>32424739.57</v>
      </c>
      <c r="G151" s="28">
        <v>21543227.620000001</v>
      </c>
      <c r="H151" s="28" t="s">
        <v>42</v>
      </c>
      <c r="I151" s="28" t="s">
        <v>42</v>
      </c>
      <c r="J151" s="28">
        <f t="shared" si="11"/>
        <v>21543227.620000001</v>
      </c>
      <c r="K151" s="25">
        <f t="shared" si="9"/>
        <v>10881511.949999999</v>
      </c>
      <c r="L151" s="25">
        <f t="shared" si="10"/>
        <v>10881511.949999999</v>
      </c>
    </row>
    <row r="152" spans="1:12" x14ac:dyDescent="0.2">
      <c r="A152" s="23" t="s">
        <v>587</v>
      </c>
      <c r="B152" s="24" t="s">
        <v>392</v>
      </c>
      <c r="C152" s="75" t="s">
        <v>588</v>
      </c>
      <c r="D152" s="76"/>
      <c r="E152" s="25">
        <v>5801178</v>
      </c>
      <c r="F152" s="25">
        <v>5801178</v>
      </c>
      <c r="G152" s="25">
        <v>5747693.5599999996</v>
      </c>
      <c r="H152" s="25" t="s">
        <v>42</v>
      </c>
      <c r="I152" s="25" t="s">
        <v>42</v>
      </c>
      <c r="J152" s="25">
        <f t="shared" si="11"/>
        <v>5747693.5599999996</v>
      </c>
      <c r="K152" s="25">
        <f t="shared" si="9"/>
        <v>53484.44000000041</v>
      </c>
      <c r="L152" s="25">
        <f t="shared" si="10"/>
        <v>53484.44000000041</v>
      </c>
    </row>
    <row r="153" spans="1:12" ht="22.5" x14ac:dyDescent="0.2">
      <c r="A153" s="26" t="s">
        <v>405</v>
      </c>
      <c r="B153" s="27" t="s">
        <v>392</v>
      </c>
      <c r="C153" s="77" t="s">
        <v>589</v>
      </c>
      <c r="D153" s="78"/>
      <c r="E153" s="28">
        <v>162505</v>
      </c>
      <c r="F153" s="28">
        <v>162505</v>
      </c>
      <c r="G153" s="28">
        <v>109021</v>
      </c>
      <c r="H153" s="28" t="s">
        <v>42</v>
      </c>
      <c r="I153" s="28" t="s">
        <v>42</v>
      </c>
      <c r="J153" s="28">
        <f t="shared" si="11"/>
        <v>109021</v>
      </c>
      <c r="K153" s="25">
        <f t="shared" si="9"/>
        <v>53484</v>
      </c>
      <c r="L153" s="25">
        <f t="shared" si="10"/>
        <v>53484</v>
      </c>
    </row>
    <row r="154" spans="1:12" ht="22.5" x14ac:dyDescent="0.2">
      <c r="A154" s="26" t="s">
        <v>406</v>
      </c>
      <c r="B154" s="27" t="s">
        <v>392</v>
      </c>
      <c r="C154" s="77" t="s">
        <v>590</v>
      </c>
      <c r="D154" s="78"/>
      <c r="E154" s="28">
        <v>162505</v>
      </c>
      <c r="F154" s="28">
        <v>162505</v>
      </c>
      <c r="G154" s="28">
        <v>109021</v>
      </c>
      <c r="H154" s="28" t="s">
        <v>42</v>
      </c>
      <c r="I154" s="28" t="s">
        <v>42</v>
      </c>
      <c r="J154" s="28">
        <f t="shared" si="11"/>
        <v>109021</v>
      </c>
      <c r="K154" s="25">
        <f t="shared" si="9"/>
        <v>53484</v>
      </c>
      <c r="L154" s="25">
        <f t="shared" si="10"/>
        <v>53484</v>
      </c>
    </row>
    <row r="155" spans="1:12" x14ac:dyDescent="0.2">
      <c r="A155" s="26" t="s">
        <v>407</v>
      </c>
      <c r="B155" s="27" t="s">
        <v>392</v>
      </c>
      <c r="C155" s="77" t="s">
        <v>591</v>
      </c>
      <c r="D155" s="78"/>
      <c r="E155" s="28">
        <v>162505</v>
      </c>
      <c r="F155" s="28">
        <v>162505</v>
      </c>
      <c r="G155" s="28">
        <v>109021</v>
      </c>
      <c r="H155" s="28" t="s">
        <v>42</v>
      </c>
      <c r="I155" s="28" t="s">
        <v>42</v>
      </c>
      <c r="J155" s="28">
        <f t="shared" si="11"/>
        <v>109021</v>
      </c>
      <c r="K155" s="25">
        <f t="shared" si="9"/>
        <v>53484</v>
      </c>
      <c r="L155" s="25">
        <f t="shared" si="10"/>
        <v>53484</v>
      </c>
    </row>
    <row r="156" spans="1:12" x14ac:dyDescent="0.2">
      <c r="A156" s="26" t="s">
        <v>415</v>
      </c>
      <c r="B156" s="27" t="s">
        <v>392</v>
      </c>
      <c r="C156" s="77" t="s">
        <v>592</v>
      </c>
      <c r="D156" s="78"/>
      <c r="E156" s="28">
        <v>5638673</v>
      </c>
      <c r="F156" s="28">
        <v>5638673</v>
      </c>
      <c r="G156" s="28">
        <v>5638672.5599999996</v>
      </c>
      <c r="H156" s="28" t="s">
        <v>42</v>
      </c>
      <c r="I156" s="28" t="s">
        <v>42</v>
      </c>
      <c r="J156" s="28">
        <f t="shared" si="11"/>
        <v>5638672.5599999996</v>
      </c>
      <c r="K156" s="25">
        <f t="shared" si="9"/>
        <v>0.44000000040978193</v>
      </c>
      <c r="L156" s="25">
        <f t="shared" si="10"/>
        <v>0.44000000040978193</v>
      </c>
    </row>
    <row r="157" spans="1:12" x14ac:dyDescent="0.2">
      <c r="A157" s="26" t="s">
        <v>344</v>
      </c>
      <c r="B157" s="27" t="s">
        <v>392</v>
      </c>
      <c r="C157" s="77" t="s">
        <v>593</v>
      </c>
      <c r="D157" s="78"/>
      <c r="E157" s="28">
        <v>5638673</v>
      </c>
      <c r="F157" s="28">
        <v>5638673</v>
      </c>
      <c r="G157" s="28">
        <v>5638672.5599999996</v>
      </c>
      <c r="H157" s="28" t="s">
        <v>42</v>
      </c>
      <c r="I157" s="28" t="s">
        <v>42</v>
      </c>
      <c r="J157" s="28">
        <f t="shared" si="11"/>
        <v>5638672.5599999996</v>
      </c>
      <c r="K157" s="25">
        <f t="shared" si="9"/>
        <v>0.44000000040978193</v>
      </c>
      <c r="L157" s="25">
        <f t="shared" si="10"/>
        <v>0.44000000040978193</v>
      </c>
    </row>
    <row r="158" spans="1:12" x14ac:dyDescent="0.2">
      <c r="A158" s="23" t="s">
        <v>594</v>
      </c>
      <c r="B158" s="24" t="s">
        <v>392</v>
      </c>
      <c r="C158" s="75" t="s">
        <v>595</v>
      </c>
      <c r="D158" s="76"/>
      <c r="E158" s="25">
        <v>3624000</v>
      </c>
      <c r="F158" s="25">
        <v>3624000</v>
      </c>
      <c r="G158" s="25">
        <v>3624000</v>
      </c>
      <c r="H158" s="25" t="s">
        <v>42</v>
      </c>
      <c r="I158" s="25" t="s">
        <v>42</v>
      </c>
      <c r="J158" s="25">
        <f t="shared" si="11"/>
        <v>3624000</v>
      </c>
      <c r="K158" s="25">
        <f t="shared" si="9"/>
        <v>0</v>
      </c>
      <c r="L158" s="25">
        <f t="shared" si="10"/>
        <v>0</v>
      </c>
    </row>
    <row r="159" spans="1:12" ht="22.5" x14ac:dyDescent="0.2">
      <c r="A159" s="26" t="s">
        <v>405</v>
      </c>
      <c r="B159" s="27" t="s">
        <v>392</v>
      </c>
      <c r="C159" s="77" t="s">
        <v>596</v>
      </c>
      <c r="D159" s="78"/>
      <c r="E159" s="28">
        <v>3624000</v>
      </c>
      <c r="F159" s="28">
        <v>3624000</v>
      </c>
      <c r="G159" s="28">
        <v>3624000</v>
      </c>
      <c r="H159" s="28" t="s">
        <v>42</v>
      </c>
      <c r="I159" s="28" t="s">
        <v>42</v>
      </c>
      <c r="J159" s="28">
        <f t="shared" si="11"/>
        <v>3624000</v>
      </c>
      <c r="K159" s="25">
        <f t="shared" si="9"/>
        <v>0</v>
      </c>
      <c r="L159" s="25">
        <f t="shared" si="10"/>
        <v>0</v>
      </c>
    </row>
    <row r="160" spans="1:12" ht="22.5" x14ac:dyDescent="0.2">
      <c r="A160" s="26" t="s">
        <v>406</v>
      </c>
      <c r="B160" s="27" t="s">
        <v>392</v>
      </c>
      <c r="C160" s="77" t="s">
        <v>597</v>
      </c>
      <c r="D160" s="78"/>
      <c r="E160" s="28">
        <v>3624000</v>
      </c>
      <c r="F160" s="28">
        <v>3624000</v>
      </c>
      <c r="G160" s="28">
        <v>3624000</v>
      </c>
      <c r="H160" s="28" t="s">
        <v>42</v>
      </c>
      <c r="I160" s="28" t="s">
        <v>42</v>
      </c>
      <c r="J160" s="28">
        <f t="shared" si="11"/>
        <v>3624000</v>
      </c>
      <c r="K160" s="25">
        <f t="shared" si="9"/>
        <v>0</v>
      </c>
      <c r="L160" s="25">
        <f t="shared" si="10"/>
        <v>0</v>
      </c>
    </row>
    <row r="161" spans="1:12" x14ac:dyDescent="0.2">
      <c r="A161" s="26" t="s">
        <v>407</v>
      </c>
      <c r="B161" s="27" t="s">
        <v>392</v>
      </c>
      <c r="C161" s="77" t="s">
        <v>598</v>
      </c>
      <c r="D161" s="78"/>
      <c r="E161" s="28">
        <v>3624000</v>
      </c>
      <c r="F161" s="28">
        <v>3624000</v>
      </c>
      <c r="G161" s="28">
        <v>3624000</v>
      </c>
      <c r="H161" s="28" t="s">
        <v>42</v>
      </c>
      <c r="I161" s="28" t="s">
        <v>42</v>
      </c>
      <c r="J161" s="28">
        <f t="shared" si="11"/>
        <v>3624000</v>
      </c>
      <c r="K161" s="25">
        <f t="shared" si="9"/>
        <v>0</v>
      </c>
      <c r="L161" s="25">
        <f t="shared" si="10"/>
        <v>0</v>
      </c>
    </row>
    <row r="162" spans="1:12" x14ac:dyDescent="0.2">
      <c r="A162" s="23" t="s">
        <v>599</v>
      </c>
      <c r="B162" s="24" t="s">
        <v>392</v>
      </c>
      <c r="C162" s="75" t="s">
        <v>600</v>
      </c>
      <c r="D162" s="76"/>
      <c r="E162" s="25">
        <v>19325977</v>
      </c>
      <c r="F162" s="25">
        <v>19325977</v>
      </c>
      <c r="G162" s="25">
        <v>1510358.86</v>
      </c>
      <c r="H162" s="25" t="s">
        <v>42</v>
      </c>
      <c r="I162" s="25" t="s">
        <v>42</v>
      </c>
      <c r="J162" s="25">
        <f t="shared" si="11"/>
        <v>1510358.86</v>
      </c>
      <c r="K162" s="25">
        <f t="shared" si="9"/>
        <v>17815618.140000001</v>
      </c>
      <c r="L162" s="25">
        <f t="shared" si="10"/>
        <v>17815618.140000001</v>
      </c>
    </row>
    <row r="163" spans="1:12" ht="22.5" x14ac:dyDescent="0.2">
      <c r="A163" s="26" t="s">
        <v>405</v>
      </c>
      <c r="B163" s="27" t="s">
        <v>392</v>
      </c>
      <c r="C163" s="77" t="s">
        <v>601</v>
      </c>
      <c r="D163" s="78"/>
      <c r="E163" s="28">
        <v>17413377</v>
      </c>
      <c r="F163" s="28">
        <v>17413377</v>
      </c>
      <c r="G163" s="28">
        <v>585358.86</v>
      </c>
      <c r="H163" s="28" t="s">
        <v>42</v>
      </c>
      <c r="I163" s="28" t="s">
        <v>42</v>
      </c>
      <c r="J163" s="28">
        <f t="shared" si="11"/>
        <v>585358.86</v>
      </c>
      <c r="K163" s="25">
        <f t="shared" si="9"/>
        <v>16828018.140000001</v>
      </c>
      <c r="L163" s="25">
        <f t="shared" si="10"/>
        <v>16828018.140000001</v>
      </c>
    </row>
    <row r="164" spans="1:12" ht="22.5" x14ac:dyDescent="0.2">
      <c r="A164" s="26" t="s">
        <v>406</v>
      </c>
      <c r="B164" s="27" t="s">
        <v>392</v>
      </c>
      <c r="C164" s="77" t="s">
        <v>602</v>
      </c>
      <c r="D164" s="78"/>
      <c r="E164" s="28">
        <v>17413377</v>
      </c>
      <c r="F164" s="28">
        <v>17413377</v>
      </c>
      <c r="G164" s="28">
        <v>585358.86</v>
      </c>
      <c r="H164" s="28" t="s">
        <v>42</v>
      </c>
      <c r="I164" s="28" t="s">
        <v>42</v>
      </c>
      <c r="J164" s="28">
        <f t="shared" si="11"/>
        <v>585358.86</v>
      </c>
      <c r="K164" s="25">
        <f t="shared" si="9"/>
        <v>16828018.140000001</v>
      </c>
      <c r="L164" s="25">
        <f t="shared" si="10"/>
        <v>16828018.140000001</v>
      </c>
    </row>
    <row r="165" spans="1:12" x14ac:dyDescent="0.2">
      <c r="A165" s="26" t="s">
        <v>407</v>
      </c>
      <c r="B165" s="27" t="s">
        <v>392</v>
      </c>
      <c r="C165" s="77" t="s">
        <v>603</v>
      </c>
      <c r="D165" s="78"/>
      <c r="E165" s="28">
        <v>17413377</v>
      </c>
      <c r="F165" s="28">
        <v>17413377</v>
      </c>
      <c r="G165" s="28">
        <v>585358.86</v>
      </c>
      <c r="H165" s="28" t="s">
        <v>42</v>
      </c>
      <c r="I165" s="28" t="s">
        <v>42</v>
      </c>
      <c r="J165" s="28">
        <f t="shared" si="11"/>
        <v>585358.86</v>
      </c>
      <c r="K165" s="25">
        <f t="shared" si="9"/>
        <v>16828018.140000001</v>
      </c>
      <c r="L165" s="25">
        <f t="shared" si="10"/>
        <v>16828018.140000001</v>
      </c>
    </row>
    <row r="166" spans="1:12" x14ac:dyDescent="0.2">
      <c r="A166" s="26" t="s">
        <v>421</v>
      </c>
      <c r="B166" s="27" t="s">
        <v>392</v>
      </c>
      <c r="C166" s="77" t="s">
        <v>604</v>
      </c>
      <c r="D166" s="78"/>
      <c r="E166" s="28">
        <v>1912600</v>
      </c>
      <c r="F166" s="28">
        <v>1912600</v>
      </c>
      <c r="G166" s="28">
        <v>925000</v>
      </c>
      <c r="H166" s="28" t="s">
        <v>42</v>
      </c>
      <c r="I166" s="28" t="s">
        <v>42</v>
      </c>
      <c r="J166" s="28">
        <f t="shared" si="11"/>
        <v>925000</v>
      </c>
      <c r="K166" s="25">
        <f t="shared" si="9"/>
        <v>987600</v>
      </c>
      <c r="L166" s="25">
        <f t="shared" si="10"/>
        <v>987600</v>
      </c>
    </row>
    <row r="167" spans="1:12" ht="45" x14ac:dyDescent="0.2">
      <c r="A167" s="26" t="s">
        <v>558</v>
      </c>
      <c r="B167" s="27" t="s">
        <v>392</v>
      </c>
      <c r="C167" s="77" t="s">
        <v>605</v>
      </c>
      <c r="D167" s="78"/>
      <c r="E167" s="28">
        <v>1912600</v>
      </c>
      <c r="F167" s="28">
        <v>1912600</v>
      </c>
      <c r="G167" s="28">
        <v>925000</v>
      </c>
      <c r="H167" s="28" t="s">
        <v>42</v>
      </c>
      <c r="I167" s="28" t="s">
        <v>42</v>
      </c>
      <c r="J167" s="28">
        <f t="shared" si="11"/>
        <v>925000</v>
      </c>
      <c r="K167" s="25">
        <f t="shared" si="9"/>
        <v>987600</v>
      </c>
      <c r="L167" s="25">
        <f t="shared" si="10"/>
        <v>987600</v>
      </c>
    </row>
    <row r="168" spans="1:12" ht="45" x14ac:dyDescent="0.2">
      <c r="A168" s="26" t="s">
        <v>559</v>
      </c>
      <c r="B168" s="27" t="s">
        <v>392</v>
      </c>
      <c r="C168" s="77" t="s">
        <v>606</v>
      </c>
      <c r="D168" s="78"/>
      <c r="E168" s="28">
        <v>1612600</v>
      </c>
      <c r="F168" s="28">
        <v>1612600</v>
      </c>
      <c r="G168" s="28">
        <v>925000</v>
      </c>
      <c r="H168" s="28" t="s">
        <v>42</v>
      </c>
      <c r="I168" s="28" t="s">
        <v>42</v>
      </c>
      <c r="J168" s="28">
        <f t="shared" si="11"/>
        <v>925000</v>
      </c>
      <c r="K168" s="25">
        <f t="shared" si="9"/>
        <v>687600</v>
      </c>
      <c r="L168" s="25">
        <f t="shared" si="10"/>
        <v>687600</v>
      </c>
    </row>
    <row r="169" spans="1:12" ht="45" x14ac:dyDescent="0.2">
      <c r="A169" s="26" t="s">
        <v>560</v>
      </c>
      <c r="B169" s="27" t="s">
        <v>392</v>
      </c>
      <c r="C169" s="77" t="s">
        <v>607</v>
      </c>
      <c r="D169" s="78"/>
      <c r="E169" s="28">
        <v>300000</v>
      </c>
      <c r="F169" s="28">
        <v>300000</v>
      </c>
      <c r="G169" s="28" t="s">
        <v>42</v>
      </c>
      <c r="H169" s="28" t="s">
        <v>42</v>
      </c>
      <c r="I169" s="28" t="s">
        <v>42</v>
      </c>
      <c r="J169" s="28" t="str">
        <f t="shared" si="11"/>
        <v>-</v>
      </c>
      <c r="K169" s="25" t="e">
        <f t="shared" si="9"/>
        <v>#VALUE!</v>
      </c>
      <c r="L169" s="25" t="e">
        <f t="shared" si="10"/>
        <v>#VALUE!</v>
      </c>
    </row>
    <row r="170" spans="1:12" x14ac:dyDescent="0.2">
      <c r="A170" s="23" t="s">
        <v>608</v>
      </c>
      <c r="B170" s="24" t="s">
        <v>392</v>
      </c>
      <c r="C170" s="75" t="s">
        <v>609</v>
      </c>
      <c r="D170" s="76"/>
      <c r="E170" s="25">
        <v>47891306.719999999</v>
      </c>
      <c r="F170" s="25">
        <v>47891306.719999999</v>
      </c>
      <c r="G170" s="25">
        <v>34404434.939999998</v>
      </c>
      <c r="H170" s="25" t="s">
        <v>42</v>
      </c>
      <c r="I170" s="25" t="s">
        <v>42</v>
      </c>
      <c r="J170" s="25">
        <f t="shared" si="11"/>
        <v>34404434.939999998</v>
      </c>
      <c r="K170" s="25">
        <f t="shared" si="9"/>
        <v>13486871.780000001</v>
      </c>
      <c r="L170" s="25">
        <f t="shared" si="10"/>
        <v>13486871.780000001</v>
      </c>
    </row>
    <row r="171" spans="1:12" x14ac:dyDescent="0.2">
      <c r="A171" s="23" t="s">
        <v>611</v>
      </c>
      <c r="B171" s="24" t="s">
        <v>392</v>
      </c>
      <c r="C171" s="75" t="s">
        <v>612</v>
      </c>
      <c r="D171" s="76"/>
      <c r="E171" s="25">
        <v>29925000</v>
      </c>
      <c r="F171" s="25">
        <v>29925000</v>
      </c>
      <c r="G171" s="25">
        <v>22023000</v>
      </c>
      <c r="H171" s="25" t="s">
        <v>42</v>
      </c>
      <c r="I171" s="25" t="s">
        <v>42</v>
      </c>
      <c r="J171" s="25">
        <f t="shared" si="11"/>
        <v>22023000</v>
      </c>
      <c r="K171" s="25">
        <f t="shared" si="9"/>
        <v>7902000</v>
      </c>
      <c r="L171" s="25">
        <f t="shared" si="10"/>
        <v>7902000</v>
      </c>
    </row>
    <row r="172" spans="1:12" x14ac:dyDescent="0.2">
      <c r="A172" s="26" t="s">
        <v>421</v>
      </c>
      <c r="B172" s="27" t="s">
        <v>392</v>
      </c>
      <c r="C172" s="77" t="s">
        <v>613</v>
      </c>
      <c r="D172" s="78"/>
      <c r="E172" s="28">
        <v>29925000</v>
      </c>
      <c r="F172" s="28">
        <v>29925000</v>
      </c>
      <c r="G172" s="28">
        <v>22023000</v>
      </c>
      <c r="H172" s="28" t="s">
        <v>42</v>
      </c>
      <c r="I172" s="28" t="s">
        <v>42</v>
      </c>
      <c r="J172" s="28">
        <f t="shared" si="11"/>
        <v>22023000</v>
      </c>
      <c r="K172" s="25">
        <f t="shared" si="9"/>
        <v>7902000</v>
      </c>
      <c r="L172" s="25">
        <f t="shared" si="10"/>
        <v>7902000</v>
      </c>
    </row>
    <row r="173" spans="1:12" ht="45" x14ac:dyDescent="0.2">
      <c r="A173" s="26" t="s">
        <v>558</v>
      </c>
      <c r="B173" s="27" t="s">
        <v>392</v>
      </c>
      <c r="C173" s="77" t="s">
        <v>614</v>
      </c>
      <c r="D173" s="78"/>
      <c r="E173" s="28">
        <v>29925000</v>
      </c>
      <c r="F173" s="28">
        <v>29925000</v>
      </c>
      <c r="G173" s="28">
        <v>22023000</v>
      </c>
      <c r="H173" s="28" t="s">
        <v>42</v>
      </c>
      <c r="I173" s="28" t="s">
        <v>42</v>
      </c>
      <c r="J173" s="28">
        <f t="shared" si="11"/>
        <v>22023000</v>
      </c>
      <c r="K173" s="25">
        <f t="shared" si="9"/>
        <v>7902000</v>
      </c>
      <c r="L173" s="25">
        <f t="shared" si="10"/>
        <v>7902000</v>
      </c>
    </row>
    <row r="174" spans="1:12" ht="45" x14ac:dyDescent="0.2">
      <c r="A174" s="26" t="s">
        <v>559</v>
      </c>
      <c r="B174" s="27" t="s">
        <v>392</v>
      </c>
      <c r="C174" s="77" t="s">
        <v>615</v>
      </c>
      <c r="D174" s="78"/>
      <c r="E174" s="28">
        <v>29925000</v>
      </c>
      <c r="F174" s="28">
        <v>29925000</v>
      </c>
      <c r="G174" s="28">
        <v>22023000</v>
      </c>
      <c r="H174" s="28" t="s">
        <v>42</v>
      </c>
      <c r="I174" s="28" t="s">
        <v>42</v>
      </c>
      <c r="J174" s="28">
        <f t="shared" si="11"/>
        <v>22023000</v>
      </c>
      <c r="K174" s="25">
        <f t="shared" si="9"/>
        <v>7902000</v>
      </c>
      <c r="L174" s="25">
        <f t="shared" si="10"/>
        <v>7902000</v>
      </c>
    </row>
    <row r="175" spans="1:12" x14ac:dyDescent="0.2">
      <c r="A175" s="23" t="s">
        <v>616</v>
      </c>
      <c r="B175" s="24" t="s">
        <v>392</v>
      </c>
      <c r="C175" s="75" t="s">
        <v>617</v>
      </c>
      <c r="D175" s="76"/>
      <c r="E175" s="25">
        <v>1530000</v>
      </c>
      <c r="F175" s="25">
        <v>1530000</v>
      </c>
      <c r="G175" s="25">
        <v>744000</v>
      </c>
      <c r="H175" s="25" t="s">
        <v>42</v>
      </c>
      <c r="I175" s="25" t="s">
        <v>42</v>
      </c>
      <c r="J175" s="25">
        <f t="shared" si="11"/>
        <v>744000</v>
      </c>
      <c r="K175" s="25">
        <f t="shared" si="9"/>
        <v>786000</v>
      </c>
      <c r="L175" s="25">
        <f t="shared" si="10"/>
        <v>786000</v>
      </c>
    </row>
    <row r="176" spans="1:12" x14ac:dyDescent="0.2">
      <c r="A176" s="26" t="s">
        <v>415</v>
      </c>
      <c r="B176" s="27" t="s">
        <v>392</v>
      </c>
      <c r="C176" s="77" t="s">
        <v>618</v>
      </c>
      <c r="D176" s="78"/>
      <c r="E176" s="28">
        <v>1530000</v>
      </c>
      <c r="F176" s="28">
        <v>1530000</v>
      </c>
      <c r="G176" s="28">
        <v>744000</v>
      </c>
      <c r="H176" s="28" t="s">
        <v>42</v>
      </c>
      <c r="I176" s="28" t="s">
        <v>42</v>
      </c>
      <c r="J176" s="28">
        <f t="shared" si="11"/>
        <v>744000</v>
      </c>
      <c r="K176" s="25">
        <f t="shared" si="9"/>
        <v>786000</v>
      </c>
      <c r="L176" s="25">
        <f t="shared" si="10"/>
        <v>786000</v>
      </c>
    </row>
    <row r="177" spans="1:12" x14ac:dyDescent="0.2">
      <c r="A177" s="26" t="s">
        <v>344</v>
      </c>
      <c r="B177" s="27" t="s">
        <v>392</v>
      </c>
      <c r="C177" s="77" t="s">
        <v>619</v>
      </c>
      <c r="D177" s="78"/>
      <c r="E177" s="28">
        <v>1530000</v>
      </c>
      <c r="F177" s="28">
        <v>1530000</v>
      </c>
      <c r="G177" s="28">
        <v>744000</v>
      </c>
      <c r="H177" s="28" t="s">
        <v>42</v>
      </c>
      <c r="I177" s="28" t="s">
        <v>42</v>
      </c>
      <c r="J177" s="28">
        <f t="shared" si="11"/>
        <v>744000</v>
      </c>
      <c r="K177" s="25">
        <f t="shared" si="9"/>
        <v>786000</v>
      </c>
      <c r="L177" s="25">
        <f t="shared" si="10"/>
        <v>786000</v>
      </c>
    </row>
    <row r="178" spans="1:12" ht="22.5" x14ac:dyDescent="0.2">
      <c r="A178" s="23" t="s">
        <v>620</v>
      </c>
      <c r="B178" s="24" t="s">
        <v>392</v>
      </c>
      <c r="C178" s="75" t="s">
        <v>621</v>
      </c>
      <c r="D178" s="76"/>
      <c r="E178" s="25">
        <v>16436306.720000001</v>
      </c>
      <c r="F178" s="25">
        <v>16436306.720000001</v>
      </c>
      <c r="G178" s="25">
        <v>11637434.939999999</v>
      </c>
      <c r="H178" s="25" t="s">
        <v>42</v>
      </c>
      <c r="I178" s="25" t="s">
        <v>42</v>
      </c>
      <c r="J178" s="25">
        <f t="shared" si="11"/>
        <v>11637434.939999999</v>
      </c>
      <c r="K178" s="25">
        <f t="shared" si="9"/>
        <v>4798871.7800000012</v>
      </c>
      <c r="L178" s="25">
        <f t="shared" si="10"/>
        <v>4798871.7800000012</v>
      </c>
    </row>
    <row r="179" spans="1:12" ht="22.5" x14ac:dyDescent="0.2">
      <c r="A179" s="26" t="s">
        <v>405</v>
      </c>
      <c r="B179" s="27" t="s">
        <v>392</v>
      </c>
      <c r="C179" s="77" t="s">
        <v>622</v>
      </c>
      <c r="D179" s="78"/>
      <c r="E179" s="28">
        <v>16279661</v>
      </c>
      <c r="F179" s="28">
        <v>16279661</v>
      </c>
      <c r="G179" s="28">
        <v>11480789.220000001</v>
      </c>
      <c r="H179" s="28" t="s">
        <v>42</v>
      </c>
      <c r="I179" s="28" t="s">
        <v>42</v>
      </c>
      <c r="J179" s="28">
        <f t="shared" si="11"/>
        <v>11480789.220000001</v>
      </c>
      <c r="K179" s="25">
        <f t="shared" si="9"/>
        <v>4798871.7799999993</v>
      </c>
      <c r="L179" s="25">
        <f t="shared" si="10"/>
        <v>4798871.7799999993</v>
      </c>
    </row>
    <row r="180" spans="1:12" ht="22.5" x14ac:dyDescent="0.2">
      <c r="A180" s="26" t="s">
        <v>406</v>
      </c>
      <c r="B180" s="27" t="s">
        <v>392</v>
      </c>
      <c r="C180" s="77" t="s">
        <v>623</v>
      </c>
      <c r="D180" s="78"/>
      <c r="E180" s="28">
        <v>16279661</v>
      </c>
      <c r="F180" s="28">
        <v>16279661</v>
      </c>
      <c r="G180" s="28">
        <v>11480789.220000001</v>
      </c>
      <c r="H180" s="28" t="s">
        <v>42</v>
      </c>
      <c r="I180" s="28" t="s">
        <v>42</v>
      </c>
      <c r="J180" s="28">
        <f t="shared" si="11"/>
        <v>11480789.220000001</v>
      </c>
      <c r="K180" s="25">
        <f t="shared" si="9"/>
        <v>4798871.7799999993</v>
      </c>
      <c r="L180" s="25">
        <f t="shared" si="10"/>
        <v>4798871.7799999993</v>
      </c>
    </row>
    <row r="181" spans="1:12" ht="22.5" x14ac:dyDescent="0.2">
      <c r="A181" s="26" t="s">
        <v>610</v>
      </c>
      <c r="B181" s="27" t="s">
        <v>392</v>
      </c>
      <c r="C181" s="77" t="s">
        <v>624</v>
      </c>
      <c r="D181" s="78"/>
      <c r="E181" s="28">
        <v>11317873</v>
      </c>
      <c r="F181" s="28">
        <v>11317873</v>
      </c>
      <c r="G181" s="28">
        <v>10160422.550000001</v>
      </c>
      <c r="H181" s="28" t="s">
        <v>42</v>
      </c>
      <c r="I181" s="28" t="s">
        <v>42</v>
      </c>
      <c r="J181" s="28">
        <f t="shared" si="11"/>
        <v>10160422.550000001</v>
      </c>
      <c r="K181" s="25">
        <f t="shared" si="9"/>
        <v>1157450.4499999993</v>
      </c>
      <c r="L181" s="25">
        <f t="shared" si="10"/>
        <v>1157450.4499999993</v>
      </c>
    </row>
    <row r="182" spans="1:12" x14ac:dyDescent="0.2">
      <c r="A182" s="26" t="s">
        <v>407</v>
      </c>
      <c r="B182" s="27" t="s">
        <v>392</v>
      </c>
      <c r="C182" s="77" t="s">
        <v>625</v>
      </c>
      <c r="D182" s="78"/>
      <c r="E182" s="28">
        <v>4961788</v>
      </c>
      <c r="F182" s="28">
        <v>4961788</v>
      </c>
      <c r="G182" s="28">
        <v>1320366.67</v>
      </c>
      <c r="H182" s="28" t="s">
        <v>42</v>
      </c>
      <c r="I182" s="28" t="s">
        <v>42</v>
      </c>
      <c r="J182" s="28">
        <f t="shared" si="11"/>
        <v>1320366.67</v>
      </c>
      <c r="K182" s="25">
        <f t="shared" si="9"/>
        <v>3641421.33</v>
      </c>
      <c r="L182" s="25">
        <f t="shared" si="10"/>
        <v>3641421.33</v>
      </c>
    </row>
    <row r="183" spans="1:12" x14ac:dyDescent="0.2">
      <c r="A183" s="26" t="s">
        <v>415</v>
      </c>
      <c r="B183" s="27" t="s">
        <v>392</v>
      </c>
      <c r="C183" s="77" t="s">
        <v>626</v>
      </c>
      <c r="D183" s="78"/>
      <c r="E183" s="28">
        <v>156645.72</v>
      </c>
      <c r="F183" s="28">
        <v>156645.72</v>
      </c>
      <c r="G183" s="28">
        <v>156645.72</v>
      </c>
      <c r="H183" s="28" t="s">
        <v>42</v>
      </c>
      <c r="I183" s="28" t="s">
        <v>42</v>
      </c>
      <c r="J183" s="28">
        <f t="shared" si="11"/>
        <v>156645.72</v>
      </c>
      <c r="K183" s="25">
        <f t="shared" si="9"/>
        <v>0</v>
      </c>
      <c r="L183" s="25">
        <f t="shared" si="10"/>
        <v>0</v>
      </c>
    </row>
    <row r="184" spans="1:12" x14ac:dyDescent="0.2">
      <c r="A184" s="26" t="s">
        <v>344</v>
      </c>
      <c r="B184" s="27" t="s">
        <v>392</v>
      </c>
      <c r="C184" s="77" t="s">
        <v>627</v>
      </c>
      <c r="D184" s="78"/>
      <c r="E184" s="28">
        <v>156645.72</v>
      </c>
      <c r="F184" s="28">
        <v>156645.72</v>
      </c>
      <c r="G184" s="28">
        <v>156645.72</v>
      </c>
      <c r="H184" s="28" t="s">
        <v>42</v>
      </c>
      <c r="I184" s="28" t="s">
        <v>42</v>
      </c>
      <c r="J184" s="28">
        <f t="shared" si="11"/>
        <v>156645.72</v>
      </c>
      <c r="K184" s="25">
        <f t="shared" si="9"/>
        <v>0</v>
      </c>
      <c r="L184" s="25">
        <f t="shared" si="10"/>
        <v>0</v>
      </c>
    </row>
    <row r="185" spans="1:12" x14ac:dyDescent="0.2">
      <c r="A185" s="23" t="s">
        <v>628</v>
      </c>
      <c r="B185" s="24" t="s">
        <v>392</v>
      </c>
      <c r="C185" s="75" t="s">
        <v>629</v>
      </c>
      <c r="D185" s="76"/>
      <c r="E185" s="25">
        <v>5884300</v>
      </c>
      <c r="F185" s="25">
        <v>5884300</v>
      </c>
      <c r="G185" s="25">
        <v>977822.94</v>
      </c>
      <c r="H185" s="25" t="s">
        <v>42</v>
      </c>
      <c r="I185" s="25" t="s">
        <v>42</v>
      </c>
      <c r="J185" s="25">
        <f t="shared" si="11"/>
        <v>977822.94</v>
      </c>
      <c r="K185" s="25">
        <f t="shared" si="9"/>
        <v>4906477.0600000005</v>
      </c>
      <c r="L185" s="25">
        <f t="shared" si="10"/>
        <v>4906477.0600000005</v>
      </c>
    </row>
    <row r="186" spans="1:12" ht="22.5" x14ac:dyDescent="0.2">
      <c r="A186" s="23" t="s">
        <v>630</v>
      </c>
      <c r="B186" s="24" t="s">
        <v>392</v>
      </c>
      <c r="C186" s="75" t="s">
        <v>631</v>
      </c>
      <c r="D186" s="76"/>
      <c r="E186" s="25">
        <v>1018700</v>
      </c>
      <c r="F186" s="25">
        <v>1018700</v>
      </c>
      <c r="G186" s="25">
        <v>977822.94</v>
      </c>
      <c r="H186" s="25" t="s">
        <v>42</v>
      </c>
      <c r="I186" s="25" t="s">
        <v>42</v>
      </c>
      <c r="J186" s="25">
        <f t="shared" si="11"/>
        <v>977822.94</v>
      </c>
      <c r="K186" s="25">
        <f t="shared" ref="K186:K213" si="12">E186-G186</f>
        <v>40877.060000000056</v>
      </c>
      <c r="L186" s="25">
        <f t="shared" ref="L186:L213" si="13">F186-G186</f>
        <v>40877.060000000056</v>
      </c>
    </row>
    <row r="187" spans="1:12" ht="56.25" x14ac:dyDescent="0.2">
      <c r="A187" s="26" t="s">
        <v>395</v>
      </c>
      <c r="B187" s="27" t="s">
        <v>392</v>
      </c>
      <c r="C187" s="77" t="s">
        <v>632</v>
      </c>
      <c r="D187" s="78"/>
      <c r="E187" s="28">
        <v>85120</v>
      </c>
      <c r="F187" s="28">
        <v>85120</v>
      </c>
      <c r="G187" s="28">
        <v>56127.94</v>
      </c>
      <c r="H187" s="28" t="s">
        <v>42</v>
      </c>
      <c r="I187" s="28" t="s">
        <v>42</v>
      </c>
      <c r="J187" s="28">
        <f t="shared" ref="J187:J214" si="14">IF(IF(G187="-",0,G187)+IF(H187="-",0,H187)+IF(I187="-",0,I187)=0,"-",IF(G187="-",0,G187)+IF(H187="-",0,H187)+IF(I187="-",0,I187))</f>
        <v>56127.94</v>
      </c>
      <c r="K187" s="25">
        <f t="shared" si="12"/>
        <v>28992.059999999998</v>
      </c>
      <c r="L187" s="25">
        <f t="shared" si="13"/>
        <v>28992.059999999998</v>
      </c>
    </row>
    <row r="188" spans="1:12" x14ac:dyDescent="0.2">
      <c r="A188" s="26" t="s">
        <v>396</v>
      </c>
      <c r="B188" s="27" t="s">
        <v>392</v>
      </c>
      <c r="C188" s="77" t="s">
        <v>633</v>
      </c>
      <c r="D188" s="78"/>
      <c r="E188" s="28">
        <v>85120</v>
      </c>
      <c r="F188" s="28">
        <v>85120</v>
      </c>
      <c r="G188" s="28">
        <v>56127.94</v>
      </c>
      <c r="H188" s="28" t="s">
        <v>42</v>
      </c>
      <c r="I188" s="28" t="s">
        <v>42</v>
      </c>
      <c r="J188" s="28">
        <f t="shared" si="14"/>
        <v>56127.94</v>
      </c>
      <c r="K188" s="25">
        <f t="shared" si="12"/>
        <v>28992.059999999998</v>
      </c>
      <c r="L188" s="25">
        <f t="shared" si="13"/>
        <v>28992.059999999998</v>
      </c>
    </row>
    <row r="189" spans="1:12" x14ac:dyDescent="0.2">
      <c r="A189" s="26" t="s">
        <v>397</v>
      </c>
      <c r="B189" s="27" t="s">
        <v>392</v>
      </c>
      <c r="C189" s="77" t="s">
        <v>634</v>
      </c>
      <c r="D189" s="78"/>
      <c r="E189" s="28">
        <v>65376</v>
      </c>
      <c r="F189" s="28">
        <v>65376</v>
      </c>
      <c r="G189" s="28">
        <v>43109.02</v>
      </c>
      <c r="H189" s="28" t="s">
        <v>42</v>
      </c>
      <c r="I189" s="28" t="s">
        <v>42</v>
      </c>
      <c r="J189" s="28">
        <f t="shared" si="14"/>
        <v>43109.02</v>
      </c>
      <c r="K189" s="25">
        <f t="shared" si="12"/>
        <v>22266.980000000003</v>
      </c>
      <c r="L189" s="25">
        <f t="shared" si="13"/>
        <v>22266.980000000003</v>
      </c>
    </row>
    <row r="190" spans="1:12" ht="33.75" x14ac:dyDescent="0.2">
      <c r="A190" s="26" t="s">
        <v>399</v>
      </c>
      <c r="B190" s="27" t="s">
        <v>392</v>
      </c>
      <c r="C190" s="77" t="s">
        <v>635</v>
      </c>
      <c r="D190" s="78"/>
      <c r="E190" s="28">
        <v>19744</v>
      </c>
      <c r="F190" s="28">
        <v>19744</v>
      </c>
      <c r="G190" s="28">
        <v>13018.92</v>
      </c>
      <c r="H190" s="28" t="s">
        <v>42</v>
      </c>
      <c r="I190" s="28" t="s">
        <v>42</v>
      </c>
      <c r="J190" s="28">
        <f t="shared" si="14"/>
        <v>13018.92</v>
      </c>
      <c r="K190" s="25">
        <f t="shared" si="12"/>
        <v>6725.08</v>
      </c>
      <c r="L190" s="25">
        <f t="shared" si="13"/>
        <v>6725.08</v>
      </c>
    </row>
    <row r="191" spans="1:12" ht="22.5" x14ac:dyDescent="0.2">
      <c r="A191" s="26" t="s">
        <v>405</v>
      </c>
      <c r="B191" s="27" t="s">
        <v>392</v>
      </c>
      <c r="C191" s="77" t="s">
        <v>636</v>
      </c>
      <c r="D191" s="78"/>
      <c r="E191" s="28">
        <v>933580</v>
      </c>
      <c r="F191" s="28">
        <v>933580</v>
      </c>
      <c r="G191" s="28">
        <v>921695</v>
      </c>
      <c r="H191" s="28" t="s">
        <v>42</v>
      </c>
      <c r="I191" s="28" t="s">
        <v>42</v>
      </c>
      <c r="J191" s="28">
        <f t="shared" si="14"/>
        <v>921695</v>
      </c>
      <c r="K191" s="25">
        <f t="shared" si="12"/>
        <v>11885</v>
      </c>
      <c r="L191" s="25">
        <f t="shared" si="13"/>
        <v>11885</v>
      </c>
    </row>
    <row r="192" spans="1:12" ht="22.5" x14ac:dyDescent="0.2">
      <c r="A192" s="26" t="s">
        <v>406</v>
      </c>
      <c r="B192" s="27" t="s">
        <v>392</v>
      </c>
      <c r="C192" s="77" t="s">
        <v>637</v>
      </c>
      <c r="D192" s="78"/>
      <c r="E192" s="28">
        <v>933580</v>
      </c>
      <c r="F192" s="28">
        <v>933580</v>
      </c>
      <c r="G192" s="28">
        <v>921695</v>
      </c>
      <c r="H192" s="28" t="s">
        <v>42</v>
      </c>
      <c r="I192" s="28" t="s">
        <v>42</v>
      </c>
      <c r="J192" s="28">
        <f t="shared" si="14"/>
        <v>921695</v>
      </c>
      <c r="K192" s="25">
        <f t="shared" si="12"/>
        <v>11885</v>
      </c>
      <c r="L192" s="25">
        <f t="shared" si="13"/>
        <v>11885</v>
      </c>
    </row>
    <row r="193" spans="1:12" x14ac:dyDescent="0.2">
      <c r="A193" s="26" t="s">
        <v>407</v>
      </c>
      <c r="B193" s="27" t="s">
        <v>392</v>
      </c>
      <c r="C193" s="77" t="s">
        <v>638</v>
      </c>
      <c r="D193" s="78"/>
      <c r="E193" s="28">
        <v>933580</v>
      </c>
      <c r="F193" s="28">
        <v>933580</v>
      </c>
      <c r="G193" s="28">
        <v>921695</v>
      </c>
      <c r="H193" s="28" t="s">
        <v>42</v>
      </c>
      <c r="I193" s="28" t="s">
        <v>42</v>
      </c>
      <c r="J193" s="28">
        <f t="shared" si="14"/>
        <v>921695</v>
      </c>
      <c r="K193" s="25">
        <f t="shared" si="12"/>
        <v>11885</v>
      </c>
      <c r="L193" s="25">
        <f t="shared" si="13"/>
        <v>11885</v>
      </c>
    </row>
    <row r="194" spans="1:12" ht="22.5" x14ac:dyDescent="0.2">
      <c r="A194" s="23" t="s">
        <v>639</v>
      </c>
      <c r="B194" s="24" t="s">
        <v>392</v>
      </c>
      <c r="C194" s="75" t="s">
        <v>640</v>
      </c>
      <c r="D194" s="76"/>
      <c r="E194" s="25">
        <v>4865600</v>
      </c>
      <c r="F194" s="25">
        <v>4865600</v>
      </c>
      <c r="G194" s="25">
        <v>0</v>
      </c>
      <c r="H194" s="25" t="s">
        <v>42</v>
      </c>
      <c r="I194" s="25" t="s">
        <v>42</v>
      </c>
      <c r="J194" s="25">
        <v>0</v>
      </c>
      <c r="K194" s="25">
        <f t="shared" si="12"/>
        <v>4865600</v>
      </c>
      <c r="L194" s="25">
        <f t="shared" si="13"/>
        <v>4865600</v>
      </c>
    </row>
    <row r="195" spans="1:12" ht="22.5" x14ac:dyDescent="0.2">
      <c r="A195" s="26" t="s">
        <v>405</v>
      </c>
      <c r="B195" s="27" t="s">
        <v>392</v>
      </c>
      <c r="C195" s="77" t="s">
        <v>641</v>
      </c>
      <c r="D195" s="78"/>
      <c r="E195" s="28">
        <v>4865600</v>
      </c>
      <c r="F195" s="28">
        <v>4865600</v>
      </c>
      <c r="G195" s="28">
        <v>0</v>
      </c>
      <c r="H195" s="28" t="s">
        <v>42</v>
      </c>
      <c r="I195" s="28" t="s">
        <v>42</v>
      </c>
      <c r="J195" s="28">
        <v>0</v>
      </c>
      <c r="K195" s="25">
        <f t="shared" si="12"/>
        <v>4865600</v>
      </c>
      <c r="L195" s="25">
        <f t="shared" si="13"/>
        <v>4865600</v>
      </c>
    </row>
    <row r="196" spans="1:12" ht="22.5" x14ac:dyDescent="0.2">
      <c r="A196" s="26" t="s">
        <v>406</v>
      </c>
      <c r="B196" s="27" t="s">
        <v>392</v>
      </c>
      <c r="C196" s="77" t="s">
        <v>642</v>
      </c>
      <c r="D196" s="78"/>
      <c r="E196" s="28">
        <v>4865600</v>
      </c>
      <c r="F196" s="28">
        <v>4865600</v>
      </c>
      <c r="G196" s="28">
        <v>0</v>
      </c>
      <c r="H196" s="28" t="s">
        <v>42</v>
      </c>
      <c r="I196" s="28" t="s">
        <v>42</v>
      </c>
      <c r="J196" s="28">
        <v>0</v>
      </c>
      <c r="K196" s="25">
        <f t="shared" si="12"/>
        <v>4865600</v>
      </c>
      <c r="L196" s="25">
        <f t="shared" si="13"/>
        <v>4865600</v>
      </c>
    </row>
    <row r="197" spans="1:12" x14ac:dyDescent="0.2">
      <c r="A197" s="26" t="s">
        <v>407</v>
      </c>
      <c r="B197" s="27" t="s">
        <v>392</v>
      </c>
      <c r="C197" s="77" t="s">
        <v>643</v>
      </c>
      <c r="D197" s="78"/>
      <c r="E197" s="28">
        <v>4865600</v>
      </c>
      <c r="F197" s="28">
        <v>4865600</v>
      </c>
      <c r="G197" s="28">
        <v>0</v>
      </c>
      <c r="H197" s="28" t="s">
        <v>42</v>
      </c>
      <c r="I197" s="28" t="s">
        <v>42</v>
      </c>
      <c r="J197" s="28">
        <v>0</v>
      </c>
      <c r="K197" s="25">
        <f t="shared" si="12"/>
        <v>4865600</v>
      </c>
      <c r="L197" s="25">
        <f t="shared" si="13"/>
        <v>4865600</v>
      </c>
    </row>
    <row r="198" spans="1:12" x14ac:dyDescent="0.2">
      <c r="A198" s="23" t="s">
        <v>644</v>
      </c>
      <c r="B198" s="24" t="s">
        <v>392</v>
      </c>
      <c r="C198" s="75" t="s">
        <v>645</v>
      </c>
      <c r="D198" s="76"/>
      <c r="E198" s="25">
        <v>1123356578.03</v>
      </c>
      <c r="F198" s="25">
        <v>1123356578.03</v>
      </c>
      <c r="G198" s="25">
        <v>790794272.38999999</v>
      </c>
      <c r="H198" s="25" t="s">
        <v>42</v>
      </c>
      <c r="I198" s="25" t="s">
        <v>42</v>
      </c>
      <c r="J198" s="25">
        <f t="shared" si="14"/>
        <v>790794272.38999999</v>
      </c>
      <c r="K198" s="25">
        <f t="shared" si="12"/>
        <v>332562305.63999999</v>
      </c>
      <c r="L198" s="25">
        <f t="shared" si="13"/>
        <v>332562305.63999999</v>
      </c>
    </row>
    <row r="199" spans="1:12" x14ac:dyDescent="0.2">
      <c r="A199" s="23" t="s">
        <v>655</v>
      </c>
      <c r="B199" s="24" t="s">
        <v>392</v>
      </c>
      <c r="C199" s="75" t="s">
        <v>656</v>
      </c>
      <c r="D199" s="76"/>
      <c r="E199" s="25">
        <v>263581039.30000001</v>
      </c>
      <c r="F199" s="25">
        <v>263581039.30000001</v>
      </c>
      <c r="G199" s="25">
        <v>185171412.40000001</v>
      </c>
      <c r="H199" s="25" t="s">
        <v>42</v>
      </c>
      <c r="I199" s="25" t="s">
        <v>42</v>
      </c>
      <c r="J199" s="25">
        <f t="shared" si="14"/>
        <v>185171412.40000001</v>
      </c>
      <c r="K199" s="25">
        <f t="shared" si="12"/>
        <v>78409626.900000006</v>
      </c>
      <c r="L199" s="25">
        <f t="shared" si="13"/>
        <v>78409626.900000006</v>
      </c>
    </row>
    <row r="200" spans="1:12" ht="22.5" x14ac:dyDescent="0.2">
      <c r="A200" s="26" t="s">
        <v>417</v>
      </c>
      <c r="B200" s="27" t="s">
        <v>392</v>
      </c>
      <c r="C200" s="77" t="s">
        <v>657</v>
      </c>
      <c r="D200" s="78"/>
      <c r="E200" s="28">
        <v>263581039.30000001</v>
      </c>
      <c r="F200" s="28">
        <v>263581039.30000001</v>
      </c>
      <c r="G200" s="28">
        <v>185171412.40000001</v>
      </c>
      <c r="H200" s="28" t="s">
        <v>42</v>
      </c>
      <c r="I200" s="28" t="s">
        <v>42</v>
      </c>
      <c r="J200" s="28">
        <f t="shared" si="14"/>
        <v>185171412.40000001</v>
      </c>
      <c r="K200" s="25">
        <f t="shared" si="12"/>
        <v>78409626.900000006</v>
      </c>
      <c r="L200" s="25">
        <f t="shared" si="13"/>
        <v>78409626.900000006</v>
      </c>
    </row>
    <row r="201" spans="1:12" x14ac:dyDescent="0.2">
      <c r="A201" s="26" t="s">
        <v>532</v>
      </c>
      <c r="B201" s="27" t="s">
        <v>392</v>
      </c>
      <c r="C201" s="77" t="s">
        <v>658</v>
      </c>
      <c r="D201" s="78"/>
      <c r="E201" s="28">
        <v>263581039.30000001</v>
      </c>
      <c r="F201" s="28">
        <v>263581039.30000001</v>
      </c>
      <c r="G201" s="28">
        <v>185171412.40000001</v>
      </c>
      <c r="H201" s="28" t="s">
        <v>42</v>
      </c>
      <c r="I201" s="28" t="s">
        <v>42</v>
      </c>
      <c r="J201" s="28">
        <f t="shared" si="14"/>
        <v>185171412.40000001</v>
      </c>
      <c r="K201" s="25">
        <f t="shared" si="12"/>
        <v>78409626.900000006</v>
      </c>
      <c r="L201" s="25">
        <f t="shared" si="13"/>
        <v>78409626.900000006</v>
      </c>
    </row>
    <row r="202" spans="1:12" ht="45" x14ac:dyDescent="0.2">
      <c r="A202" s="26" t="s">
        <v>646</v>
      </c>
      <c r="B202" s="27" t="s">
        <v>392</v>
      </c>
      <c r="C202" s="77" t="s">
        <v>659</v>
      </c>
      <c r="D202" s="78"/>
      <c r="E202" s="28">
        <v>262300368.90000001</v>
      </c>
      <c r="F202" s="28">
        <v>262300368.90000001</v>
      </c>
      <c r="G202" s="28">
        <v>184033342.59999999</v>
      </c>
      <c r="H202" s="28" t="s">
        <v>42</v>
      </c>
      <c r="I202" s="28" t="s">
        <v>42</v>
      </c>
      <c r="J202" s="28">
        <f t="shared" si="14"/>
        <v>184033342.59999999</v>
      </c>
      <c r="K202" s="25">
        <f t="shared" si="12"/>
        <v>78267026.300000012</v>
      </c>
      <c r="L202" s="25">
        <f t="shared" si="13"/>
        <v>78267026.300000012</v>
      </c>
    </row>
    <row r="203" spans="1:12" x14ac:dyDescent="0.2">
      <c r="A203" s="26" t="s">
        <v>533</v>
      </c>
      <c r="B203" s="27" t="s">
        <v>392</v>
      </c>
      <c r="C203" s="77" t="s">
        <v>660</v>
      </c>
      <c r="D203" s="78"/>
      <c r="E203" s="28">
        <v>1280670.3999999999</v>
      </c>
      <c r="F203" s="28">
        <v>1280670.3999999999</v>
      </c>
      <c r="G203" s="28">
        <v>1138069.8</v>
      </c>
      <c r="H203" s="28" t="s">
        <v>42</v>
      </c>
      <c r="I203" s="28" t="s">
        <v>42</v>
      </c>
      <c r="J203" s="28">
        <f t="shared" si="14"/>
        <v>1138069.8</v>
      </c>
      <c r="K203" s="25">
        <f t="shared" si="12"/>
        <v>142600.59999999986</v>
      </c>
      <c r="L203" s="25">
        <f t="shared" si="13"/>
        <v>142600.59999999986</v>
      </c>
    </row>
    <row r="204" spans="1:12" x14ac:dyDescent="0.2">
      <c r="A204" s="23" t="s">
        <v>661</v>
      </c>
      <c r="B204" s="24" t="s">
        <v>392</v>
      </c>
      <c r="C204" s="75" t="s">
        <v>662</v>
      </c>
      <c r="D204" s="76"/>
      <c r="E204" s="25">
        <v>603852919.12</v>
      </c>
      <c r="F204" s="25">
        <v>603852919.12</v>
      </c>
      <c r="G204" s="25">
        <v>425745840.83999997</v>
      </c>
      <c r="H204" s="25" t="s">
        <v>42</v>
      </c>
      <c r="I204" s="25" t="s">
        <v>42</v>
      </c>
      <c r="J204" s="25">
        <f t="shared" si="14"/>
        <v>425745840.83999997</v>
      </c>
      <c r="K204" s="25">
        <f t="shared" si="12"/>
        <v>178107078.28000003</v>
      </c>
      <c r="L204" s="25">
        <f t="shared" si="13"/>
        <v>178107078.28000003</v>
      </c>
    </row>
    <row r="205" spans="1:12" ht="22.5" x14ac:dyDescent="0.2">
      <c r="A205" s="26" t="s">
        <v>405</v>
      </c>
      <c r="B205" s="27" t="s">
        <v>392</v>
      </c>
      <c r="C205" s="77" t="s">
        <v>663</v>
      </c>
      <c r="D205" s="78"/>
      <c r="E205" s="28">
        <v>40677</v>
      </c>
      <c r="F205" s="28">
        <v>40677</v>
      </c>
      <c r="G205" s="28">
        <v>0</v>
      </c>
      <c r="H205" s="28" t="s">
        <v>42</v>
      </c>
      <c r="I205" s="28" t="s">
        <v>42</v>
      </c>
      <c r="J205" s="28">
        <v>0</v>
      </c>
      <c r="K205" s="25">
        <f t="shared" si="12"/>
        <v>40677</v>
      </c>
      <c r="L205" s="25">
        <f t="shared" si="13"/>
        <v>40677</v>
      </c>
    </row>
    <row r="206" spans="1:12" ht="22.5" x14ac:dyDescent="0.2">
      <c r="A206" s="26" t="s">
        <v>406</v>
      </c>
      <c r="B206" s="27" t="s">
        <v>392</v>
      </c>
      <c r="C206" s="77" t="s">
        <v>664</v>
      </c>
      <c r="D206" s="78"/>
      <c r="E206" s="28">
        <v>40677</v>
      </c>
      <c r="F206" s="28">
        <v>40677</v>
      </c>
      <c r="G206" s="28">
        <v>0</v>
      </c>
      <c r="H206" s="28" t="s">
        <v>42</v>
      </c>
      <c r="I206" s="28" t="s">
        <v>42</v>
      </c>
      <c r="J206" s="28">
        <v>0</v>
      </c>
      <c r="K206" s="25">
        <f t="shared" si="12"/>
        <v>40677</v>
      </c>
      <c r="L206" s="25">
        <f t="shared" si="13"/>
        <v>40677</v>
      </c>
    </row>
    <row r="207" spans="1:12" x14ac:dyDescent="0.2">
      <c r="A207" s="26" t="s">
        <v>407</v>
      </c>
      <c r="B207" s="27" t="s">
        <v>392</v>
      </c>
      <c r="C207" s="77" t="s">
        <v>665</v>
      </c>
      <c r="D207" s="78"/>
      <c r="E207" s="28">
        <v>40677</v>
      </c>
      <c r="F207" s="28">
        <v>40677</v>
      </c>
      <c r="G207" s="28">
        <v>0</v>
      </c>
      <c r="H207" s="28" t="s">
        <v>42</v>
      </c>
      <c r="I207" s="28" t="s">
        <v>42</v>
      </c>
      <c r="J207" s="28">
        <v>0</v>
      </c>
      <c r="K207" s="25">
        <f t="shared" si="12"/>
        <v>40677</v>
      </c>
      <c r="L207" s="25">
        <f t="shared" si="13"/>
        <v>40677</v>
      </c>
    </row>
    <row r="208" spans="1:12" ht="22.5" x14ac:dyDescent="0.2">
      <c r="A208" s="26" t="s">
        <v>417</v>
      </c>
      <c r="B208" s="27" t="s">
        <v>392</v>
      </c>
      <c r="C208" s="77" t="s">
        <v>666</v>
      </c>
      <c r="D208" s="78"/>
      <c r="E208" s="28">
        <v>603812242.12</v>
      </c>
      <c r="F208" s="28">
        <v>603812242.12</v>
      </c>
      <c r="G208" s="28">
        <v>425745840.83999997</v>
      </c>
      <c r="H208" s="28" t="s">
        <v>42</v>
      </c>
      <c r="I208" s="28" t="s">
        <v>42</v>
      </c>
      <c r="J208" s="28">
        <f t="shared" si="14"/>
        <v>425745840.83999997</v>
      </c>
      <c r="K208" s="25">
        <f t="shared" si="12"/>
        <v>178066401.28000003</v>
      </c>
      <c r="L208" s="25">
        <f t="shared" si="13"/>
        <v>178066401.28000003</v>
      </c>
    </row>
    <row r="209" spans="1:12" x14ac:dyDescent="0.2">
      <c r="A209" s="26" t="s">
        <v>532</v>
      </c>
      <c r="B209" s="27" t="s">
        <v>392</v>
      </c>
      <c r="C209" s="77" t="s">
        <v>667</v>
      </c>
      <c r="D209" s="78"/>
      <c r="E209" s="28">
        <v>557817004.54999995</v>
      </c>
      <c r="F209" s="28">
        <v>557817004.54999995</v>
      </c>
      <c r="G209" s="28">
        <v>393553412.75999999</v>
      </c>
      <c r="H209" s="28" t="s">
        <v>42</v>
      </c>
      <c r="I209" s="28" t="s">
        <v>42</v>
      </c>
      <c r="J209" s="28">
        <f t="shared" si="14"/>
        <v>393553412.75999999</v>
      </c>
      <c r="K209" s="25">
        <f t="shared" si="12"/>
        <v>164263591.78999996</v>
      </c>
      <c r="L209" s="25">
        <f t="shared" si="13"/>
        <v>164263591.78999996</v>
      </c>
    </row>
    <row r="210" spans="1:12" ht="45" x14ac:dyDescent="0.2">
      <c r="A210" s="26" t="s">
        <v>646</v>
      </c>
      <c r="B210" s="27" t="s">
        <v>392</v>
      </c>
      <c r="C210" s="77" t="s">
        <v>668</v>
      </c>
      <c r="D210" s="78"/>
      <c r="E210" s="28">
        <v>518440603.24000001</v>
      </c>
      <c r="F210" s="28">
        <v>518440603.24000001</v>
      </c>
      <c r="G210" s="28">
        <v>364807610.41000003</v>
      </c>
      <c r="H210" s="28" t="s">
        <v>42</v>
      </c>
      <c r="I210" s="28" t="s">
        <v>42</v>
      </c>
      <c r="J210" s="28">
        <f t="shared" si="14"/>
        <v>364807610.41000003</v>
      </c>
      <c r="K210" s="25">
        <f t="shared" si="12"/>
        <v>153632992.82999998</v>
      </c>
      <c r="L210" s="25">
        <f t="shared" si="13"/>
        <v>153632992.82999998</v>
      </c>
    </row>
    <row r="211" spans="1:12" x14ac:dyDescent="0.2">
      <c r="A211" s="26" t="s">
        <v>533</v>
      </c>
      <c r="B211" s="27" t="s">
        <v>392</v>
      </c>
      <c r="C211" s="77" t="s">
        <v>669</v>
      </c>
      <c r="D211" s="78"/>
      <c r="E211" s="28">
        <v>39376401.310000002</v>
      </c>
      <c r="F211" s="28">
        <v>39376401.310000002</v>
      </c>
      <c r="G211" s="28">
        <v>28745802.350000001</v>
      </c>
      <c r="H211" s="28" t="s">
        <v>42</v>
      </c>
      <c r="I211" s="28" t="s">
        <v>42</v>
      </c>
      <c r="J211" s="28">
        <f t="shared" si="14"/>
        <v>28745802.350000001</v>
      </c>
      <c r="K211" s="25">
        <f t="shared" si="12"/>
        <v>10630598.960000001</v>
      </c>
      <c r="L211" s="25">
        <f t="shared" si="13"/>
        <v>10630598.960000001</v>
      </c>
    </row>
    <row r="212" spans="1:12" x14ac:dyDescent="0.2">
      <c r="A212" s="26" t="s">
        <v>649</v>
      </c>
      <c r="B212" s="27" t="s">
        <v>392</v>
      </c>
      <c r="C212" s="77" t="s">
        <v>670</v>
      </c>
      <c r="D212" s="78"/>
      <c r="E212" s="28">
        <v>45995237.57</v>
      </c>
      <c r="F212" s="28">
        <v>45995237.57</v>
      </c>
      <c r="G212" s="28">
        <v>32192428.079999998</v>
      </c>
      <c r="H212" s="28" t="s">
        <v>42</v>
      </c>
      <c r="I212" s="28" t="s">
        <v>42</v>
      </c>
      <c r="J212" s="28">
        <f t="shared" si="14"/>
        <v>32192428.079999998</v>
      </c>
      <c r="K212" s="25">
        <f t="shared" si="12"/>
        <v>13802809.490000002</v>
      </c>
      <c r="L212" s="25">
        <f t="shared" si="13"/>
        <v>13802809.490000002</v>
      </c>
    </row>
    <row r="213" spans="1:12" ht="45" x14ac:dyDescent="0.2">
      <c r="A213" s="26" t="s">
        <v>650</v>
      </c>
      <c r="B213" s="27" t="s">
        <v>392</v>
      </c>
      <c r="C213" s="77" t="s">
        <v>671</v>
      </c>
      <c r="D213" s="78"/>
      <c r="E213" s="28">
        <v>43491304</v>
      </c>
      <c r="F213" s="28">
        <v>43491304</v>
      </c>
      <c r="G213" s="28">
        <v>30877236.059999999</v>
      </c>
      <c r="H213" s="28" t="s">
        <v>42</v>
      </c>
      <c r="I213" s="28" t="s">
        <v>42</v>
      </c>
      <c r="J213" s="28">
        <f t="shared" si="14"/>
        <v>30877236.059999999</v>
      </c>
      <c r="K213" s="25">
        <f t="shared" si="12"/>
        <v>12614067.940000001</v>
      </c>
      <c r="L213" s="25">
        <f t="shared" si="13"/>
        <v>12614067.940000001</v>
      </c>
    </row>
    <row r="214" spans="1:12" x14ac:dyDescent="0.2">
      <c r="A214" s="26" t="s">
        <v>651</v>
      </c>
      <c r="B214" s="27" t="s">
        <v>392</v>
      </c>
      <c r="C214" s="77" t="s">
        <v>672</v>
      </c>
      <c r="D214" s="78"/>
      <c r="E214" s="28">
        <v>2503933.5699999998</v>
      </c>
      <c r="F214" s="28">
        <v>2503933.5699999998</v>
      </c>
      <c r="G214" s="28">
        <v>1315192.02</v>
      </c>
      <c r="H214" s="28" t="s">
        <v>42</v>
      </c>
      <c r="I214" s="28" t="s">
        <v>42</v>
      </c>
      <c r="J214" s="28">
        <f t="shared" si="14"/>
        <v>1315192.02</v>
      </c>
      <c r="K214" s="25">
        <f t="shared" ref="K214:K267" si="15">E214-G214</f>
        <v>1188741.5499999998</v>
      </c>
      <c r="L214" s="25">
        <f t="shared" ref="L214:L267" si="16">F214-G214</f>
        <v>1188741.5499999998</v>
      </c>
    </row>
    <row r="215" spans="1:12" x14ac:dyDescent="0.2">
      <c r="A215" s="23" t="s">
        <v>673</v>
      </c>
      <c r="B215" s="24" t="s">
        <v>392</v>
      </c>
      <c r="C215" s="75" t="s">
        <v>674</v>
      </c>
      <c r="D215" s="76"/>
      <c r="E215" s="25">
        <v>134974422</v>
      </c>
      <c r="F215" s="25">
        <v>134974422</v>
      </c>
      <c r="G215" s="25">
        <v>93198351.810000002</v>
      </c>
      <c r="H215" s="25" t="s">
        <v>42</v>
      </c>
      <c r="I215" s="25" t="s">
        <v>42</v>
      </c>
      <c r="J215" s="25">
        <f t="shared" ref="J215:J267" si="17">IF(IF(G215="-",0,G215)+IF(H215="-",0,H215)+IF(I215="-",0,I215)=0,"-",IF(G215="-",0,G215)+IF(H215="-",0,H215)+IF(I215="-",0,I215))</f>
        <v>93198351.810000002</v>
      </c>
      <c r="K215" s="25">
        <f t="shared" si="15"/>
        <v>41776070.189999998</v>
      </c>
      <c r="L215" s="25">
        <f t="shared" si="16"/>
        <v>41776070.189999998</v>
      </c>
    </row>
    <row r="216" spans="1:12" ht="22.5" x14ac:dyDescent="0.2">
      <c r="A216" s="26" t="s">
        <v>417</v>
      </c>
      <c r="B216" s="27" t="s">
        <v>392</v>
      </c>
      <c r="C216" s="77" t="s">
        <v>675</v>
      </c>
      <c r="D216" s="78"/>
      <c r="E216" s="28">
        <v>134895633</v>
      </c>
      <c r="F216" s="28">
        <v>134895633</v>
      </c>
      <c r="G216" s="28">
        <v>93198351.810000002</v>
      </c>
      <c r="H216" s="28" t="s">
        <v>42</v>
      </c>
      <c r="I216" s="28" t="s">
        <v>42</v>
      </c>
      <c r="J216" s="28">
        <f t="shared" si="17"/>
        <v>93198351.810000002</v>
      </c>
      <c r="K216" s="25">
        <f t="shared" si="15"/>
        <v>41697281.189999998</v>
      </c>
      <c r="L216" s="25">
        <f t="shared" si="16"/>
        <v>41697281.189999998</v>
      </c>
    </row>
    <row r="217" spans="1:12" x14ac:dyDescent="0.2">
      <c r="A217" s="26" t="s">
        <v>532</v>
      </c>
      <c r="B217" s="27" t="s">
        <v>392</v>
      </c>
      <c r="C217" s="77" t="s">
        <v>676</v>
      </c>
      <c r="D217" s="78"/>
      <c r="E217" s="28">
        <v>130510039</v>
      </c>
      <c r="F217" s="28">
        <v>130510039</v>
      </c>
      <c r="G217" s="28">
        <v>90400984.370000005</v>
      </c>
      <c r="H217" s="28" t="s">
        <v>42</v>
      </c>
      <c r="I217" s="28" t="s">
        <v>42</v>
      </c>
      <c r="J217" s="28">
        <f t="shared" si="17"/>
        <v>90400984.370000005</v>
      </c>
      <c r="K217" s="25">
        <f t="shared" si="15"/>
        <v>40109054.629999995</v>
      </c>
      <c r="L217" s="25">
        <f t="shared" si="16"/>
        <v>40109054.629999995</v>
      </c>
    </row>
    <row r="218" spans="1:12" ht="45" x14ac:dyDescent="0.2">
      <c r="A218" s="26" t="s">
        <v>646</v>
      </c>
      <c r="B218" s="27" t="s">
        <v>392</v>
      </c>
      <c r="C218" s="77" t="s">
        <v>677</v>
      </c>
      <c r="D218" s="78"/>
      <c r="E218" s="28">
        <v>111828721.06</v>
      </c>
      <c r="F218" s="28">
        <v>111828721.06</v>
      </c>
      <c r="G218" s="28">
        <v>86986942.409999996</v>
      </c>
      <c r="H218" s="28" t="s">
        <v>42</v>
      </c>
      <c r="I218" s="28" t="s">
        <v>42</v>
      </c>
      <c r="J218" s="28">
        <f t="shared" si="17"/>
        <v>86986942.409999996</v>
      </c>
      <c r="K218" s="25">
        <f t="shared" si="15"/>
        <v>24841778.650000006</v>
      </c>
      <c r="L218" s="25">
        <f t="shared" si="16"/>
        <v>24841778.650000006</v>
      </c>
    </row>
    <row r="219" spans="1:12" x14ac:dyDescent="0.2">
      <c r="A219" s="26" t="s">
        <v>533</v>
      </c>
      <c r="B219" s="27" t="s">
        <v>392</v>
      </c>
      <c r="C219" s="77" t="s">
        <v>678</v>
      </c>
      <c r="D219" s="78"/>
      <c r="E219" s="28">
        <v>670420</v>
      </c>
      <c r="F219" s="28">
        <v>670420</v>
      </c>
      <c r="G219" s="28">
        <v>666777.12</v>
      </c>
      <c r="H219" s="28" t="s">
        <v>42</v>
      </c>
      <c r="I219" s="28" t="s">
        <v>42</v>
      </c>
      <c r="J219" s="28">
        <f t="shared" si="17"/>
        <v>666777.12</v>
      </c>
      <c r="K219" s="25">
        <f t="shared" si="15"/>
        <v>3642.8800000000047</v>
      </c>
      <c r="L219" s="25">
        <f t="shared" si="16"/>
        <v>3642.8800000000047</v>
      </c>
    </row>
    <row r="220" spans="1:12" ht="56.25" x14ac:dyDescent="0.2">
      <c r="A220" s="26" t="s">
        <v>647</v>
      </c>
      <c r="B220" s="27" t="s">
        <v>392</v>
      </c>
      <c r="C220" s="77" t="s">
        <v>679</v>
      </c>
      <c r="D220" s="78"/>
      <c r="E220" s="28">
        <v>17935847.940000001</v>
      </c>
      <c r="F220" s="28">
        <v>17935847.940000001</v>
      </c>
      <c r="G220" s="28">
        <v>2747264.84</v>
      </c>
      <c r="H220" s="28" t="s">
        <v>42</v>
      </c>
      <c r="I220" s="28" t="s">
        <v>42</v>
      </c>
      <c r="J220" s="28">
        <f t="shared" si="17"/>
        <v>2747264.84</v>
      </c>
      <c r="K220" s="25">
        <f t="shared" si="15"/>
        <v>15188583.100000001</v>
      </c>
      <c r="L220" s="25">
        <f t="shared" si="16"/>
        <v>15188583.100000001</v>
      </c>
    </row>
    <row r="221" spans="1:12" ht="67.5" x14ac:dyDescent="0.2">
      <c r="A221" s="29" t="s">
        <v>648</v>
      </c>
      <c r="B221" s="27" t="s">
        <v>392</v>
      </c>
      <c r="C221" s="77" t="s">
        <v>680</v>
      </c>
      <c r="D221" s="78"/>
      <c r="E221" s="28">
        <v>75050</v>
      </c>
      <c r="F221" s="28">
        <v>75050</v>
      </c>
      <c r="G221" s="28">
        <v>0</v>
      </c>
      <c r="H221" s="28" t="s">
        <v>42</v>
      </c>
      <c r="I221" s="28" t="s">
        <v>42</v>
      </c>
      <c r="J221" s="28">
        <v>0</v>
      </c>
      <c r="K221" s="25">
        <f t="shared" si="15"/>
        <v>75050</v>
      </c>
      <c r="L221" s="25">
        <f t="shared" si="16"/>
        <v>75050</v>
      </c>
    </row>
    <row r="222" spans="1:12" x14ac:dyDescent="0.2">
      <c r="A222" s="26" t="s">
        <v>649</v>
      </c>
      <c r="B222" s="27" t="s">
        <v>392</v>
      </c>
      <c r="C222" s="77" t="s">
        <v>681</v>
      </c>
      <c r="D222" s="78"/>
      <c r="E222" s="28">
        <v>4310544</v>
      </c>
      <c r="F222" s="28">
        <v>4310544</v>
      </c>
      <c r="G222" s="28">
        <v>2797367.44</v>
      </c>
      <c r="H222" s="28" t="s">
        <v>42</v>
      </c>
      <c r="I222" s="28" t="s">
        <v>42</v>
      </c>
      <c r="J222" s="28">
        <f t="shared" si="17"/>
        <v>2797367.44</v>
      </c>
      <c r="K222" s="25">
        <f t="shared" si="15"/>
        <v>1513176.56</v>
      </c>
      <c r="L222" s="25">
        <f t="shared" si="16"/>
        <v>1513176.56</v>
      </c>
    </row>
    <row r="223" spans="1:12" ht="45" x14ac:dyDescent="0.2">
      <c r="A223" s="26" t="s">
        <v>650</v>
      </c>
      <c r="B223" s="27" t="s">
        <v>392</v>
      </c>
      <c r="C223" s="77" t="s">
        <v>682</v>
      </c>
      <c r="D223" s="78"/>
      <c r="E223" s="28">
        <v>3025460</v>
      </c>
      <c r="F223" s="28">
        <v>3025460</v>
      </c>
      <c r="G223" s="28">
        <v>2677367.44</v>
      </c>
      <c r="H223" s="28" t="s">
        <v>42</v>
      </c>
      <c r="I223" s="28" t="s">
        <v>42</v>
      </c>
      <c r="J223" s="28">
        <f t="shared" si="17"/>
        <v>2677367.44</v>
      </c>
      <c r="K223" s="25">
        <f t="shared" si="15"/>
        <v>348092.56000000006</v>
      </c>
      <c r="L223" s="25">
        <f t="shared" si="16"/>
        <v>348092.56000000006</v>
      </c>
    </row>
    <row r="224" spans="1:12" ht="56.25" x14ac:dyDescent="0.2">
      <c r="A224" s="26" t="s">
        <v>652</v>
      </c>
      <c r="B224" s="27" t="s">
        <v>392</v>
      </c>
      <c r="C224" s="77" t="s">
        <v>683</v>
      </c>
      <c r="D224" s="78"/>
      <c r="E224" s="28">
        <v>1210034</v>
      </c>
      <c r="F224" s="28">
        <v>1210034</v>
      </c>
      <c r="G224" s="28">
        <v>120000</v>
      </c>
      <c r="H224" s="28" t="s">
        <v>42</v>
      </c>
      <c r="I224" s="28" t="s">
        <v>42</v>
      </c>
      <c r="J224" s="28">
        <f t="shared" si="17"/>
        <v>120000</v>
      </c>
      <c r="K224" s="25">
        <f t="shared" si="15"/>
        <v>1090034</v>
      </c>
      <c r="L224" s="25">
        <f t="shared" si="16"/>
        <v>1090034</v>
      </c>
    </row>
    <row r="225" spans="1:12" ht="67.5" x14ac:dyDescent="0.2">
      <c r="A225" s="29" t="s">
        <v>653</v>
      </c>
      <c r="B225" s="27" t="s">
        <v>392</v>
      </c>
      <c r="C225" s="77" t="s">
        <v>684</v>
      </c>
      <c r="D225" s="78"/>
      <c r="E225" s="28">
        <v>75050</v>
      </c>
      <c r="F225" s="28">
        <v>75050</v>
      </c>
      <c r="G225" s="28">
        <v>0</v>
      </c>
      <c r="H225" s="28" t="s">
        <v>42</v>
      </c>
      <c r="I225" s="28" t="s">
        <v>42</v>
      </c>
      <c r="J225" s="28">
        <v>0</v>
      </c>
      <c r="K225" s="25">
        <f t="shared" si="15"/>
        <v>75050</v>
      </c>
      <c r="L225" s="25">
        <f t="shared" si="16"/>
        <v>75050</v>
      </c>
    </row>
    <row r="226" spans="1:12" ht="45" x14ac:dyDescent="0.2">
      <c r="A226" s="26" t="s">
        <v>418</v>
      </c>
      <c r="B226" s="27" t="s">
        <v>392</v>
      </c>
      <c r="C226" s="77" t="s">
        <v>685</v>
      </c>
      <c r="D226" s="78"/>
      <c r="E226" s="28">
        <v>75050</v>
      </c>
      <c r="F226" s="28">
        <v>75050</v>
      </c>
      <c r="G226" s="28">
        <v>0</v>
      </c>
      <c r="H226" s="28" t="s">
        <v>42</v>
      </c>
      <c r="I226" s="28" t="s">
        <v>42</v>
      </c>
      <c r="J226" s="28">
        <v>0</v>
      </c>
      <c r="K226" s="25">
        <f t="shared" si="15"/>
        <v>75050</v>
      </c>
      <c r="L226" s="25">
        <f t="shared" si="16"/>
        <v>75050</v>
      </c>
    </row>
    <row r="227" spans="1:12" ht="56.25" x14ac:dyDescent="0.2">
      <c r="A227" s="26" t="s">
        <v>654</v>
      </c>
      <c r="B227" s="27" t="s">
        <v>392</v>
      </c>
      <c r="C227" s="77" t="s">
        <v>686</v>
      </c>
      <c r="D227" s="78"/>
      <c r="E227" s="28">
        <v>75050</v>
      </c>
      <c r="F227" s="28">
        <v>75050</v>
      </c>
      <c r="G227" s="28">
        <v>0</v>
      </c>
      <c r="H227" s="28" t="s">
        <v>42</v>
      </c>
      <c r="I227" s="28" t="s">
        <v>42</v>
      </c>
      <c r="J227" s="28">
        <v>0</v>
      </c>
      <c r="K227" s="25">
        <f t="shared" si="15"/>
        <v>75050</v>
      </c>
      <c r="L227" s="25">
        <f t="shared" si="16"/>
        <v>75050</v>
      </c>
    </row>
    <row r="228" spans="1:12" x14ac:dyDescent="0.2">
      <c r="A228" s="26" t="s">
        <v>421</v>
      </c>
      <c r="B228" s="27" t="s">
        <v>392</v>
      </c>
      <c r="C228" s="77" t="s">
        <v>687</v>
      </c>
      <c r="D228" s="78"/>
      <c r="E228" s="28">
        <v>78789</v>
      </c>
      <c r="F228" s="28">
        <v>78789</v>
      </c>
      <c r="G228" s="28">
        <v>0</v>
      </c>
      <c r="H228" s="28" t="s">
        <v>42</v>
      </c>
      <c r="I228" s="28" t="s">
        <v>42</v>
      </c>
      <c r="J228" s="28">
        <v>0</v>
      </c>
      <c r="K228" s="25">
        <f t="shared" si="15"/>
        <v>78789</v>
      </c>
      <c r="L228" s="25">
        <f t="shared" si="16"/>
        <v>78789</v>
      </c>
    </row>
    <row r="229" spans="1:12" ht="45" x14ac:dyDescent="0.2">
      <c r="A229" s="26" t="s">
        <v>558</v>
      </c>
      <c r="B229" s="27" t="s">
        <v>392</v>
      </c>
      <c r="C229" s="77" t="s">
        <v>688</v>
      </c>
      <c r="D229" s="78"/>
      <c r="E229" s="28">
        <v>78789</v>
      </c>
      <c r="F229" s="28">
        <v>78789</v>
      </c>
      <c r="G229" s="28">
        <v>0</v>
      </c>
      <c r="H229" s="28" t="s">
        <v>42</v>
      </c>
      <c r="I229" s="28" t="s">
        <v>42</v>
      </c>
      <c r="J229" s="28">
        <v>0</v>
      </c>
      <c r="K229" s="25">
        <f t="shared" si="15"/>
        <v>78789</v>
      </c>
      <c r="L229" s="25">
        <f t="shared" si="16"/>
        <v>78789</v>
      </c>
    </row>
    <row r="230" spans="1:12" ht="56.25" x14ac:dyDescent="0.2">
      <c r="A230" s="26" t="s">
        <v>654</v>
      </c>
      <c r="B230" s="27" t="s">
        <v>392</v>
      </c>
      <c r="C230" s="77" t="s">
        <v>689</v>
      </c>
      <c r="D230" s="78"/>
      <c r="E230" s="28">
        <v>78789</v>
      </c>
      <c r="F230" s="28">
        <v>78789</v>
      </c>
      <c r="G230" s="28">
        <v>0</v>
      </c>
      <c r="H230" s="28" t="s">
        <v>42</v>
      </c>
      <c r="I230" s="28" t="s">
        <v>42</v>
      </c>
      <c r="J230" s="28">
        <v>0</v>
      </c>
      <c r="K230" s="25">
        <f t="shared" si="15"/>
        <v>78789</v>
      </c>
      <c r="L230" s="25">
        <f t="shared" si="16"/>
        <v>78789</v>
      </c>
    </row>
    <row r="231" spans="1:12" x14ac:dyDescent="0.2">
      <c r="A231" s="23" t="s">
        <v>690</v>
      </c>
      <c r="B231" s="24" t="s">
        <v>392</v>
      </c>
      <c r="C231" s="75" t="s">
        <v>691</v>
      </c>
      <c r="D231" s="76"/>
      <c r="E231" s="25">
        <v>19369668</v>
      </c>
      <c r="F231" s="25">
        <v>19369668</v>
      </c>
      <c r="G231" s="25">
        <v>14542879.609999999</v>
      </c>
      <c r="H231" s="25" t="s">
        <v>42</v>
      </c>
      <c r="I231" s="25" t="s">
        <v>42</v>
      </c>
      <c r="J231" s="25">
        <f t="shared" si="17"/>
        <v>14542879.609999999</v>
      </c>
      <c r="K231" s="25">
        <f t="shared" si="15"/>
        <v>4826788.3900000006</v>
      </c>
      <c r="L231" s="25">
        <f t="shared" si="16"/>
        <v>4826788.3900000006</v>
      </c>
    </row>
    <row r="232" spans="1:12" ht="22.5" x14ac:dyDescent="0.2">
      <c r="A232" s="26" t="s">
        <v>405</v>
      </c>
      <c r="B232" s="27" t="s">
        <v>392</v>
      </c>
      <c r="C232" s="77" t="s">
        <v>692</v>
      </c>
      <c r="D232" s="78"/>
      <c r="E232" s="28">
        <v>751265</v>
      </c>
      <c r="F232" s="28">
        <v>751265</v>
      </c>
      <c r="G232" s="28">
        <v>751265</v>
      </c>
      <c r="H232" s="28" t="s">
        <v>42</v>
      </c>
      <c r="I232" s="28" t="s">
        <v>42</v>
      </c>
      <c r="J232" s="28">
        <f t="shared" si="17"/>
        <v>751265</v>
      </c>
      <c r="K232" s="25">
        <f t="shared" si="15"/>
        <v>0</v>
      </c>
      <c r="L232" s="25">
        <f t="shared" si="16"/>
        <v>0</v>
      </c>
    </row>
    <row r="233" spans="1:12" ht="22.5" x14ac:dyDescent="0.2">
      <c r="A233" s="26" t="s">
        <v>406</v>
      </c>
      <c r="B233" s="27" t="s">
        <v>392</v>
      </c>
      <c r="C233" s="77" t="s">
        <v>693</v>
      </c>
      <c r="D233" s="78"/>
      <c r="E233" s="28">
        <v>751265</v>
      </c>
      <c r="F233" s="28">
        <v>751265</v>
      </c>
      <c r="G233" s="28">
        <v>751265</v>
      </c>
      <c r="H233" s="28" t="s">
        <v>42</v>
      </c>
      <c r="I233" s="28" t="s">
        <v>42</v>
      </c>
      <c r="J233" s="28">
        <f t="shared" si="17"/>
        <v>751265</v>
      </c>
      <c r="K233" s="25">
        <f t="shared" si="15"/>
        <v>0</v>
      </c>
      <c r="L233" s="25">
        <f t="shared" si="16"/>
        <v>0</v>
      </c>
    </row>
    <row r="234" spans="1:12" x14ac:dyDescent="0.2">
      <c r="A234" s="26" t="s">
        <v>407</v>
      </c>
      <c r="B234" s="27" t="s">
        <v>392</v>
      </c>
      <c r="C234" s="77" t="s">
        <v>694</v>
      </c>
      <c r="D234" s="78"/>
      <c r="E234" s="28">
        <v>751265</v>
      </c>
      <c r="F234" s="28">
        <v>751265</v>
      </c>
      <c r="G234" s="28">
        <v>751265</v>
      </c>
      <c r="H234" s="28" t="s">
        <v>42</v>
      </c>
      <c r="I234" s="28" t="s">
        <v>42</v>
      </c>
      <c r="J234" s="28">
        <f t="shared" si="17"/>
        <v>751265</v>
      </c>
      <c r="K234" s="25">
        <f t="shared" si="15"/>
        <v>0</v>
      </c>
      <c r="L234" s="25">
        <f t="shared" si="16"/>
        <v>0</v>
      </c>
    </row>
    <row r="235" spans="1:12" x14ac:dyDescent="0.2">
      <c r="A235" s="26" t="s">
        <v>409</v>
      </c>
      <c r="B235" s="27" t="s">
        <v>392</v>
      </c>
      <c r="C235" s="77" t="s">
        <v>695</v>
      </c>
      <c r="D235" s="78"/>
      <c r="E235" s="28">
        <v>28735</v>
      </c>
      <c r="F235" s="28">
        <v>28735</v>
      </c>
      <c r="G235" s="28">
        <v>28735</v>
      </c>
      <c r="H235" s="28" t="s">
        <v>42</v>
      </c>
      <c r="I235" s="28" t="s">
        <v>42</v>
      </c>
      <c r="J235" s="28">
        <f t="shared" si="17"/>
        <v>28735</v>
      </c>
      <c r="K235" s="25">
        <f t="shared" si="15"/>
        <v>0</v>
      </c>
      <c r="L235" s="25">
        <f t="shared" si="16"/>
        <v>0</v>
      </c>
    </row>
    <row r="236" spans="1:12" x14ac:dyDescent="0.2">
      <c r="A236" s="26" t="s">
        <v>411</v>
      </c>
      <c r="B236" s="27" t="s">
        <v>392</v>
      </c>
      <c r="C236" s="77" t="s">
        <v>696</v>
      </c>
      <c r="D236" s="78"/>
      <c r="E236" s="28">
        <v>28735</v>
      </c>
      <c r="F236" s="28">
        <v>28735</v>
      </c>
      <c r="G236" s="28">
        <v>28735</v>
      </c>
      <c r="H236" s="28" t="s">
        <v>42</v>
      </c>
      <c r="I236" s="28" t="s">
        <v>42</v>
      </c>
      <c r="J236" s="28">
        <f t="shared" si="17"/>
        <v>28735</v>
      </c>
      <c r="K236" s="25">
        <f t="shared" si="15"/>
        <v>0</v>
      </c>
      <c r="L236" s="25">
        <f t="shared" si="16"/>
        <v>0</v>
      </c>
    </row>
    <row r="237" spans="1:12" ht="22.5" x14ac:dyDescent="0.2">
      <c r="A237" s="26" t="s">
        <v>417</v>
      </c>
      <c r="B237" s="27" t="s">
        <v>392</v>
      </c>
      <c r="C237" s="77" t="s">
        <v>697</v>
      </c>
      <c r="D237" s="78"/>
      <c r="E237" s="28">
        <v>18589668</v>
      </c>
      <c r="F237" s="28">
        <v>18589668</v>
      </c>
      <c r="G237" s="28">
        <v>13762879.609999999</v>
      </c>
      <c r="H237" s="28" t="s">
        <v>42</v>
      </c>
      <c r="I237" s="28" t="s">
        <v>42</v>
      </c>
      <c r="J237" s="28">
        <f t="shared" si="17"/>
        <v>13762879.609999999</v>
      </c>
      <c r="K237" s="25">
        <f t="shared" si="15"/>
        <v>4826788.3900000006</v>
      </c>
      <c r="L237" s="25">
        <f t="shared" si="16"/>
        <v>4826788.3900000006</v>
      </c>
    </row>
    <row r="238" spans="1:12" x14ac:dyDescent="0.2">
      <c r="A238" s="26" t="s">
        <v>532</v>
      </c>
      <c r="B238" s="27" t="s">
        <v>392</v>
      </c>
      <c r="C238" s="77" t="s">
        <v>698</v>
      </c>
      <c r="D238" s="78"/>
      <c r="E238" s="28">
        <v>18589668</v>
      </c>
      <c r="F238" s="28">
        <v>18589668</v>
      </c>
      <c r="G238" s="28">
        <v>13762879.609999999</v>
      </c>
      <c r="H238" s="28" t="s">
        <v>42</v>
      </c>
      <c r="I238" s="28" t="s">
        <v>42</v>
      </c>
      <c r="J238" s="28">
        <f t="shared" si="17"/>
        <v>13762879.609999999</v>
      </c>
      <c r="K238" s="25">
        <f t="shared" si="15"/>
        <v>4826788.3900000006</v>
      </c>
      <c r="L238" s="25">
        <f t="shared" si="16"/>
        <v>4826788.3900000006</v>
      </c>
    </row>
    <row r="239" spans="1:12" ht="45" x14ac:dyDescent="0.2">
      <c r="A239" s="26" t="s">
        <v>646</v>
      </c>
      <c r="B239" s="27" t="s">
        <v>392</v>
      </c>
      <c r="C239" s="77" t="s">
        <v>699</v>
      </c>
      <c r="D239" s="78"/>
      <c r="E239" s="28">
        <v>14761233</v>
      </c>
      <c r="F239" s="28">
        <v>14761233</v>
      </c>
      <c r="G239" s="28">
        <v>10365736.039999999</v>
      </c>
      <c r="H239" s="28" t="s">
        <v>42</v>
      </c>
      <c r="I239" s="28" t="s">
        <v>42</v>
      </c>
      <c r="J239" s="28">
        <f t="shared" si="17"/>
        <v>10365736.039999999</v>
      </c>
      <c r="K239" s="25">
        <f t="shared" si="15"/>
        <v>4395496.9600000009</v>
      </c>
      <c r="L239" s="25">
        <f t="shared" si="16"/>
        <v>4395496.9600000009</v>
      </c>
    </row>
    <row r="240" spans="1:12" x14ac:dyDescent="0.2">
      <c r="A240" s="26" t="s">
        <v>533</v>
      </c>
      <c r="B240" s="27" t="s">
        <v>392</v>
      </c>
      <c r="C240" s="77" t="s">
        <v>700</v>
      </c>
      <c r="D240" s="78"/>
      <c r="E240" s="28">
        <v>3828435</v>
      </c>
      <c r="F240" s="28">
        <v>3828435</v>
      </c>
      <c r="G240" s="28">
        <v>3397143.57</v>
      </c>
      <c r="H240" s="28" t="s">
        <v>42</v>
      </c>
      <c r="I240" s="28" t="s">
        <v>42</v>
      </c>
      <c r="J240" s="28">
        <f t="shared" si="17"/>
        <v>3397143.57</v>
      </c>
      <c r="K240" s="25">
        <f t="shared" si="15"/>
        <v>431291.43000000017</v>
      </c>
      <c r="L240" s="25">
        <f t="shared" si="16"/>
        <v>431291.43000000017</v>
      </c>
    </row>
    <row r="241" spans="1:12" x14ac:dyDescent="0.2">
      <c r="A241" s="23" t="s">
        <v>701</v>
      </c>
      <c r="B241" s="24" t="s">
        <v>392</v>
      </c>
      <c r="C241" s="75" t="s">
        <v>702</v>
      </c>
      <c r="D241" s="76"/>
      <c r="E241" s="25">
        <v>101578529.61</v>
      </c>
      <c r="F241" s="25">
        <v>101578529.61</v>
      </c>
      <c r="G241" s="25">
        <v>72135787.730000004</v>
      </c>
      <c r="H241" s="25" t="s">
        <v>42</v>
      </c>
      <c r="I241" s="25" t="s">
        <v>42</v>
      </c>
      <c r="J241" s="25">
        <f t="shared" si="17"/>
        <v>72135787.730000004</v>
      </c>
      <c r="K241" s="25">
        <f t="shared" si="15"/>
        <v>29442741.879999995</v>
      </c>
      <c r="L241" s="25">
        <f t="shared" si="16"/>
        <v>29442741.879999995</v>
      </c>
    </row>
    <row r="242" spans="1:12" ht="56.25" x14ac:dyDescent="0.2">
      <c r="A242" s="26" t="s">
        <v>395</v>
      </c>
      <c r="B242" s="27" t="s">
        <v>392</v>
      </c>
      <c r="C242" s="77" t="s">
        <v>703</v>
      </c>
      <c r="D242" s="78"/>
      <c r="E242" s="28">
        <v>61078502</v>
      </c>
      <c r="F242" s="28">
        <v>61078502</v>
      </c>
      <c r="G242" s="28">
        <v>40799276.93</v>
      </c>
      <c r="H242" s="28" t="s">
        <v>42</v>
      </c>
      <c r="I242" s="28" t="s">
        <v>42</v>
      </c>
      <c r="J242" s="28">
        <f t="shared" si="17"/>
        <v>40799276.93</v>
      </c>
      <c r="K242" s="25">
        <f t="shared" si="15"/>
        <v>20279225.07</v>
      </c>
      <c r="L242" s="25">
        <f t="shared" si="16"/>
        <v>20279225.07</v>
      </c>
    </row>
    <row r="243" spans="1:12" x14ac:dyDescent="0.2">
      <c r="A243" s="26" t="s">
        <v>396</v>
      </c>
      <c r="B243" s="27" t="s">
        <v>392</v>
      </c>
      <c r="C243" s="77" t="s">
        <v>704</v>
      </c>
      <c r="D243" s="78"/>
      <c r="E243" s="28">
        <v>46271130</v>
      </c>
      <c r="F243" s="28">
        <v>46271130</v>
      </c>
      <c r="G243" s="28">
        <v>31448738.75</v>
      </c>
      <c r="H243" s="28" t="s">
        <v>42</v>
      </c>
      <c r="I243" s="28" t="s">
        <v>42</v>
      </c>
      <c r="J243" s="28">
        <f t="shared" si="17"/>
        <v>31448738.75</v>
      </c>
      <c r="K243" s="25">
        <f t="shared" si="15"/>
        <v>14822391.25</v>
      </c>
      <c r="L243" s="25">
        <f t="shared" si="16"/>
        <v>14822391.25</v>
      </c>
    </row>
    <row r="244" spans="1:12" x14ac:dyDescent="0.2">
      <c r="A244" s="26" t="s">
        <v>397</v>
      </c>
      <c r="B244" s="27" t="s">
        <v>392</v>
      </c>
      <c r="C244" s="77" t="s">
        <v>705</v>
      </c>
      <c r="D244" s="78"/>
      <c r="E244" s="28">
        <v>35442187</v>
      </c>
      <c r="F244" s="28">
        <v>35442187</v>
      </c>
      <c r="G244" s="28">
        <v>24405427.16</v>
      </c>
      <c r="H244" s="28" t="s">
        <v>42</v>
      </c>
      <c r="I244" s="28" t="s">
        <v>42</v>
      </c>
      <c r="J244" s="28">
        <f t="shared" si="17"/>
        <v>24405427.16</v>
      </c>
      <c r="K244" s="25">
        <f t="shared" si="15"/>
        <v>11036759.84</v>
      </c>
      <c r="L244" s="25">
        <f t="shared" si="16"/>
        <v>11036759.84</v>
      </c>
    </row>
    <row r="245" spans="1:12" ht="22.5" x14ac:dyDescent="0.2">
      <c r="A245" s="26" t="s">
        <v>398</v>
      </c>
      <c r="B245" s="27" t="s">
        <v>392</v>
      </c>
      <c r="C245" s="77" t="s">
        <v>706</v>
      </c>
      <c r="D245" s="78"/>
      <c r="E245" s="28">
        <v>125400</v>
      </c>
      <c r="F245" s="28">
        <v>125400</v>
      </c>
      <c r="G245" s="28">
        <v>95150</v>
      </c>
      <c r="H245" s="28" t="s">
        <v>42</v>
      </c>
      <c r="I245" s="28" t="s">
        <v>42</v>
      </c>
      <c r="J245" s="28">
        <f t="shared" si="17"/>
        <v>95150</v>
      </c>
      <c r="K245" s="25">
        <f t="shared" si="15"/>
        <v>30250</v>
      </c>
      <c r="L245" s="25">
        <f t="shared" si="16"/>
        <v>30250</v>
      </c>
    </row>
    <row r="246" spans="1:12" ht="33.75" x14ac:dyDescent="0.2">
      <c r="A246" s="26" t="s">
        <v>399</v>
      </c>
      <c r="B246" s="27" t="s">
        <v>392</v>
      </c>
      <c r="C246" s="77" t="s">
        <v>707</v>
      </c>
      <c r="D246" s="78"/>
      <c r="E246" s="28">
        <v>10703543</v>
      </c>
      <c r="F246" s="28">
        <v>10703543</v>
      </c>
      <c r="G246" s="28">
        <v>6948161.5899999999</v>
      </c>
      <c r="H246" s="28" t="s">
        <v>42</v>
      </c>
      <c r="I246" s="28" t="s">
        <v>42</v>
      </c>
      <c r="J246" s="28">
        <f t="shared" si="17"/>
        <v>6948161.5899999999</v>
      </c>
      <c r="K246" s="25">
        <f t="shared" si="15"/>
        <v>3755381.41</v>
      </c>
      <c r="L246" s="25">
        <f t="shared" si="16"/>
        <v>3755381.41</v>
      </c>
    </row>
    <row r="247" spans="1:12" ht="22.5" x14ac:dyDescent="0.2">
      <c r="A247" s="26" t="s">
        <v>400</v>
      </c>
      <c r="B247" s="27" t="s">
        <v>392</v>
      </c>
      <c r="C247" s="77" t="s">
        <v>708</v>
      </c>
      <c r="D247" s="78"/>
      <c r="E247" s="28">
        <v>14807372</v>
      </c>
      <c r="F247" s="28">
        <v>14807372</v>
      </c>
      <c r="G247" s="28">
        <v>9350538.1799999997</v>
      </c>
      <c r="H247" s="28" t="s">
        <v>42</v>
      </c>
      <c r="I247" s="28" t="s">
        <v>42</v>
      </c>
      <c r="J247" s="28">
        <f t="shared" si="17"/>
        <v>9350538.1799999997</v>
      </c>
      <c r="K247" s="25">
        <f t="shared" si="15"/>
        <v>5456833.8200000003</v>
      </c>
      <c r="L247" s="25">
        <f t="shared" si="16"/>
        <v>5456833.8200000003</v>
      </c>
    </row>
    <row r="248" spans="1:12" ht="22.5" x14ac:dyDescent="0.2">
      <c r="A248" s="26" t="s">
        <v>401</v>
      </c>
      <c r="B248" s="27" t="s">
        <v>392</v>
      </c>
      <c r="C248" s="77" t="s">
        <v>709</v>
      </c>
      <c r="D248" s="78"/>
      <c r="E248" s="28">
        <v>11152168</v>
      </c>
      <c r="F248" s="28">
        <v>11152168</v>
      </c>
      <c r="G248" s="28">
        <v>7149902.1900000004</v>
      </c>
      <c r="H248" s="28" t="s">
        <v>42</v>
      </c>
      <c r="I248" s="28" t="s">
        <v>42</v>
      </c>
      <c r="J248" s="28">
        <f t="shared" si="17"/>
        <v>7149902.1900000004</v>
      </c>
      <c r="K248" s="25">
        <f t="shared" si="15"/>
        <v>4002265.8099999996</v>
      </c>
      <c r="L248" s="25">
        <f t="shared" si="16"/>
        <v>4002265.8099999996</v>
      </c>
    </row>
    <row r="249" spans="1:12" ht="33.75" x14ac:dyDescent="0.2">
      <c r="A249" s="26" t="s">
        <v>402</v>
      </c>
      <c r="B249" s="27" t="s">
        <v>392</v>
      </c>
      <c r="C249" s="77" t="s">
        <v>710</v>
      </c>
      <c r="D249" s="78"/>
      <c r="E249" s="28">
        <v>287250</v>
      </c>
      <c r="F249" s="28">
        <v>287250</v>
      </c>
      <c r="G249" s="28">
        <v>181578.8</v>
      </c>
      <c r="H249" s="28" t="s">
        <v>42</v>
      </c>
      <c r="I249" s="28" t="s">
        <v>42</v>
      </c>
      <c r="J249" s="28">
        <f t="shared" si="17"/>
        <v>181578.8</v>
      </c>
      <c r="K249" s="25">
        <f t="shared" si="15"/>
        <v>105671.20000000001</v>
      </c>
      <c r="L249" s="25">
        <f t="shared" si="16"/>
        <v>105671.20000000001</v>
      </c>
    </row>
    <row r="250" spans="1:12" ht="33.75" x14ac:dyDescent="0.2">
      <c r="A250" s="26" t="s">
        <v>404</v>
      </c>
      <c r="B250" s="27" t="s">
        <v>392</v>
      </c>
      <c r="C250" s="77" t="s">
        <v>711</v>
      </c>
      <c r="D250" s="78"/>
      <c r="E250" s="28">
        <v>3367954</v>
      </c>
      <c r="F250" s="28">
        <v>3367954</v>
      </c>
      <c r="G250" s="28">
        <v>2019057.19</v>
      </c>
      <c r="H250" s="28" t="s">
        <v>42</v>
      </c>
      <c r="I250" s="28" t="s">
        <v>42</v>
      </c>
      <c r="J250" s="28">
        <f t="shared" si="17"/>
        <v>2019057.19</v>
      </c>
      <c r="K250" s="25">
        <f t="shared" si="15"/>
        <v>1348896.81</v>
      </c>
      <c r="L250" s="25">
        <f t="shared" si="16"/>
        <v>1348896.81</v>
      </c>
    </row>
    <row r="251" spans="1:12" ht="22.5" x14ac:dyDescent="0.2">
      <c r="A251" s="26" t="s">
        <v>405</v>
      </c>
      <c r="B251" s="27" t="s">
        <v>392</v>
      </c>
      <c r="C251" s="77" t="s">
        <v>712</v>
      </c>
      <c r="D251" s="78"/>
      <c r="E251" s="28">
        <v>18546247</v>
      </c>
      <c r="F251" s="28">
        <v>18546247</v>
      </c>
      <c r="G251" s="28">
        <v>15083235.869999999</v>
      </c>
      <c r="H251" s="28" t="s">
        <v>42</v>
      </c>
      <c r="I251" s="28" t="s">
        <v>42</v>
      </c>
      <c r="J251" s="28">
        <f t="shared" si="17"/>
        <v>15083235.869999999</v>
      </c>
      <c r="K251" s="25">
        <f t="shared" si="15"/>
        <v>3463011.1300000008</v>
      </c>
      <c r="L251" s="25">
        <f t="shared" si="16"/>
        <v>3463011.1300000008</v>
      </c>
    </row>
    <row r="252" spans="1:12" ht="22.5" x14ac:dyDescent="0.2">
      <c r="A252" s="26" t="s">
        <v>406</v>
      </c>
      <c r="B252" s="27" t="s">
        <v>392</v>
      </c>
      <c r="C252" s="77" t="s">
        <v>713</v>
      </c>
      <c r="D252" s="78"/>
      <c r="E252" s="28">
        <v>18546247</v>
      </c>
      <c r="F252" s="28">
        <v>18546247</v>
      </c>
      <c r="G252" s="28">
        <v>15083235.869999999</v>
      </c>
      <c r="H252" s="28" t="s">
        <v>42</v>
      </c>
      <c r="I252" s="28" t="s">
        <v>42</v>
      </c>
      <c r="J252" s="28">
        <f t="shared" si="17"/>
        <v>15083235.869999999</v>
      </c>
      <c r="K252" s="25">
        <f t="shared" si="15"/>
        <v>3463011.1300000008</v>
      </c>
      <c r="L252" s="25">
        <f t="shared" si="16"/>
        <v>3463011.1300000008</v>
      </c>
    </row>
    <row r="253" spans="1:12" ht="22.5" x14ac:dyDescent="0.2">
      <c r="A253" s="26" t="s">
        <v>610</v>
      </c>
      <c r="B253" s="27" t="s">
        <v>392</v>
      </c>
      <c r="C253" s="77" t="s">
        <v>714</v>
      </c>
      <c r="D253" s="78"/>
      <c r="E253" s="28">
        <v>1814100</v>
      </c>
      <c r="F253" s="28">
        <v>1814100</v>
      </c>
      <c r="G253" s="28">
        <v>1320000</v>
      </c>
      <c r="H253" s="28" t="s">
        <v>42</v>
      </c>
      <c r="I253" s="28" t="s">
        <v>42</v>
      </c>
      <c r="J253" s="28">
        <f t="shared" si="17"/>
        <v>1320000</v>
      </c>
      <c r="K253" s="25">
        <f t="shared" si="15"/>
        <v>494100</v>
      </c>
      <c r="L253" s="25">
        <f t="shared" si="16"/>
        <v>494100</v>
      </c>
    </row>
    <row r="254" spans="1:12" x14ac:dyDescent="0.2">
      <c r="A254" s="26" t="s">
        <v>407</v>
      </c>
      <c r="B254" s="27" t="s">
        <v>392</v>
      </c>
      <c r="C254" s="77" t="s">
        <v>715</v>
      </c>
      <c r="D254" s="78"/>
      <c r="E254" s="28">
        <v>14530377</v>
      </c>
      <c r="F254" s="28">
        <v>14530377</v>
      </c>
      <c r="G254" s="28">
        <v>11944292.16</v>
      </c>
      <c r="H254" s="28" t="s">
        <v>42</v>
      </c>
      <c r="I254" s="28" t="s">
        <v>42</v>
      </c>
      <c r="J254" s="28">
        <f t="shared" si="17"/>
        <v>11944292.16</v>
      </c>
      <c r="K254" s="25">
        <f t="shared" si="15"/>
        <v>2586084.84</v>
      </c>
      <c r="L254" s="25">
        <f t="shared" si="16"/>
        <v>2586084.84</v>
      </c>
    </row>
    <row r="255" spans="1:12" x14ac:dyDescent="0.2">
      <c r="A255" s="26" t="s">
        <v>408</v>
      </c>
      <c r="B255" s="27" t="s">
        <v>392</v>
      </c>
      <c r="C255" s="77" t="s">
        <v>716</v>
      </c>
      <c r="D255" s="78"/>
      <c r="E255" s="28">
        <v>2201770</v>
      </c>
      <c r="F255" s="28">
        <v>2201770</v>
      </c>
      <c r="G255" s="28">
        <v>1818943.71</v>
      </c>
      <c r="H255" s="28" t="s">
        <v>42</v>
      </c>
      <c r="I255" s="28" t="s">
        <v>42</v>
      </c>
      <c r="J255" s="28">
        <f t="shared" si="17"/>
        <v>1818943.71</v>
      </c>
      <c r="K255" s="25">
        <f t="shared" si="15"/>
        <v>382826.29000000004</v>
      </c>
      <c r="L255" s="25">
        <f t="shared" si="16"/>
        <v>382826.29000000004</v>
      </c>
    </row>
    <row r="256" spans="1:12" ht="22.5" x14ac:dyDescent="0.2">
      <c r="A256" s="26" t="s">
        <v>417</v>
      </c>
      <c r="B256" s="27" t="s">
        <v>392</v>
      </c>
      <c r="C256" s="77" t="s">
        <v>717</v>
      </c>
      <c r="D256" s="78"/>
      <c r="E256" s="28">
        <v>21881538.609999999</v>
      </c>
      <c r="F256" s="28">
        <v>21881538.609999999</v>
      </c>
      <c r="G256" s="28">
        <v>16221344.300000001</v>
      </c>
      <c r="H256" s="28" t="s">
        <v>42</v>
      </c>
      <c r="I256" s="28" t="s">
        <v>42</v>
      </c>
      <c r="J256" s="28">
        <f t="shared" si="17"/>
        <v>16221344.300000001</v>
      </c>
      <c r="K256" s="25">
        <f t="shared" si="15"/>
        <v>5660194.3099999987</v>
      </c>
      <c r="L256" s="25">
        <f t="shared" si="16"/>
        <v>5660194.3099999987</v>
      </c>
    </row>
    <row r="257" spans="1:12" x14ac:dyDescent="0.2">
      <c r="A257" s="26" t="s">
        <v>532</v>
      </c>
      <c r="B257" s="27" t="s">
        <v>392</v>
      </c>
      <c r="C257" s="77" t="s">
        <v>718</v>
      </c>
      <c r="D257" s="78"/>
      <c r="E257" s="28">
        <v>21697198.93</v>
      </c>
      <c r="F257" s="28">
        <v>21697198.93</v>
      </c>
      <c r="G257" s="28">
        <v>16046998.939999999</v>
      </c>
      <c r="H257" s="28" t="s">
        <v>42</v>
      </c>
      <c r="I257" s="28" t="s">
        <v>42</v>
      </c>
      <c r="J257" s="28">
        <f t="shared" si="17"/>
        <v>16046998.939999999</v>
      </c>
      <c r="K257" s="25">
        <f t="shared" si="15"/>
        <v>5650199.9900000002</v>
      </c>
      <c r="L257" s="25">
        <f t="shared" si="16"/>
        <v>5650199.9900000002</v>
      </c>
    </row>
    <row r="258" spans="1:12" ht="45" x14ac:dyDescent="0.2">
      <c r="A258" s="26" t="s">
        <v>646</v>
      </c>
      <c r="B258" s="27" t="s">
        <v>392</v>
      </c>
      <c r="C258" s="77" t="s">
        <v>719</v>
      </c>
      <c r="D258" s="78"/>
      <c r="E258" s="28">
        <v>17595036.32</v>
      </c>
      <c r="F258" s="28">
        <v>17595036.32</v>
      </c>
      <c r="G258" s="28">
        <v>12872413.369999999</v>
      </c>
      <c r="H258" s="28" t="s">
        <v>42</v>
      </c>
      <c r="I258" s="28" t="s">
        <v>42</v>
      </c>
      <c r="J258" s="28">
        <f t="shared" si="17"/>
        <v>12872413.369999999</v>
      </c>
      <c r="K258" s="25">
        <f t="shared" si="15"/>
        <v>4722622.9500000011</v>
      </c>
      <c r="L258" s="25">
        <f t="shared" si="16"/>
        <v>4722622.9500000011</v>
      </c>
    </row>
    <row r="259" spans="1:12" x14ac:dyDescent="0.2">
      <c r="A259" s="26" t="s">
        <v>533</v>
      </c>
      <c r="B259" s="27" t="s">
        <v>392</v>
      </c>
      <c r="C259" s="77" t="s">
        <v>720</v>
      </c>
      <c r="D259" s="78"/>
      <c r="E259" s="28">
        <v>4102162.61</v>
      </c>
      <c r="F259" s="28">
        <v>4102162.61</v>
      </c>
      <c r="G259" s="28">
        <v>3174585.57</v>
      </c>
      <c r="H259" s="28" t="s">
        <v>42</v>
      </c>
      <c r="I259" s="28" t="s">
        <v>42</v>
      </c>
      <c r="J259" s="28">
        <f t="shared" si="17"/>
        <v>3174585.57</v>
      </c>
      <c r="K259" s="25">
        <f t="shared" si="15"/>
        <v>927577.04</v>
      </c>
      <c r="L259" s="25">
        <f t="shared" si="16"/>
        <v>927577.04</v>
      </c>
    </row>
    <row r="260" spans="1:12" x14ac:dyDescent="0.2">
      <c r="A260" s="26" t="s">
        <v>649</v>
      </c>
      <c r="B260" s="27" t="s">
        <v>392</v>
      </c>
      <c r="C260" s="77" t="s">
        <v>721</v>
      </c>
      <c r="D260" s="78"/>
      <c r="E260" s="28">
        <v>184339.68</v>
      </c>
      <c r="F260" s="28">
        <v>184339.68</v>
      </c>
      <c r="G260" s="28">
        <v>174345.36</v>
      </c>
      <c r="H260" s="28" t="s">
        <v>42</v>
      </c>
      <c r="I260" s="28" t="s">
        <v>42</v>
      </c>
      <c r="J260" s="28">
        <f t="shared" si="17"/>
        <v>174345.36</v>
      </c>
      <c r="K260" s="25">
        <f t="shared" si="15"/>
        <v>9994.320000000007</v>
      </c>
      <c r="L260" s="25">
        <f t="shared" si="16"/>
        <v>9994.320000000007</v>
      </c>
    </row>
    <row r="261" spans="1:12" ht="45" x14ac:dyDescent="0.2">
      <c r="A261" s="26" t="s">
        <v>650</v>
      </c>
      <c r="B261" s="27" t="s">
        <v>392</v>
      </c>
      <c r="C261" s="77" t="s">
        <v>722</v>
      </c>
      <c r="D261" s="78"/>
      <c r="E261" s="28">
        <v>184339.68</v>
      </c>
      <c r="F261" s="28">
        <v>184339.68</v>
      </c>
      <c r="G261" s="28">
        <v>174345.36</v>
      </c>
      <c r="H261" s="28" t="s">
        <v>42</v>
      </c>
      <c r="I261" s="28" t="s">
        <v>42</v>
      </c>
      <c r="J261" s="28">
        <f t="shared" si="17"/>
        <v>174345.36</v>
      </c>
      <c r="K261" s="25">
        <f t="shared" si="15"/>
        <v>9994.320000000007</v>
      </c>
      <c r="L261" s="25">
        <f t="shared" si="16"/>
        <v>9994.320000000007</v>
      </c>
    </row>
    <row r="262" spans="1:12" x14ac:dyDescent="0.2">
      <c r="A262" s="26" t="s">
        <v>421</v>
      </c>
      <c r="B262" s="27" t="s">
        <v>392</v>
      </c>
      <c r="C262" s="77" t="s">
        <v>723</v>
      </c>
      <c r="D262" s="78"/>
      <c r="E262" s="28">
        <v>72242</v>
      </c>
      <c r="F262" s="28">
        <v>72242</v>
      </c>
      <c r="G262" s="28">
        <v>31930.63</v>
      </c>
      <c r="H262" s="28" t="s">
        <v>42</v>
      </c>
      <c r="I262" s="28" t="s">
        <v>42</v>
      </c>
      <c r="J262" s="28">
        <f t="shared" si="17"/>
        <v>31930.63</v>
      </c>
      <c r="K262" s="25">
        <f t="shared" si="15"/>
        <v>40311.369999999995</v>
      </c>
      <c r="L262" s="25">
        <f t="shared" si="16"/>
        <v>40311.369999999995</v>
      </c>
    </row>
    <row r="263" spans="1:12" x14ac:dyDescent="0.2">
      <c r="A263" s="26" t="s">
        <v>424</v>
      </c>
      <c r="B263" s="27" t="s">
        <v>392</v>
      </c>
      <c r="C263" s="77" t="s">
        <v>724</v>
      </c>
      <c r="D263" s="78"/>
      <c r="E263" s="28">
        <v>72242</v>
      </c>
      <c r="F263" s="28">
        <v>72242</v>
      </c>
      <c r="G263" s="28">
        <v>31930.63</v>
      </c>
      <c r="H263" s="28" t="s">
        <v>42</v>
      </c>
      <c r="I263" s="28" t="s">
        <v>42</v>
      </c>
      <c r="J263" s="28">
        <f t="shared" si="17"/>
        <v>31930.63</v>
      </c>
      <c r="K263" s="25">
        <f t="shared" si="15"/>
        <v>40311.369999999995</v>
      </c>
      <c r="L263" s="25">
        <f t="shared" si="16"/>
        <v>40311.369999999995</v>
      </c>
    </row>
    <row r="264" spans="1:12" ht="22.5" x14ac:dyDescent="0.2">
      <c r="A264" s="26" t="s">
        <v>425</v>
      </c>
      <c r="B264" s="27" t="s">
        <v>392</v>
      </c>
      <c r="C264" s="77" t="s">
        <v>725</v>
      </c>
      <c r="D264" s="78"/>
      <c r="E264" s="28">
        <v>49204</v>
      </c>
      <c r="F264" s="28">
        <v>49204</v>
      </c>
      <c r="G264" s="28">
        <v>24597</v>
      </c>
      <c r="H264" s="28" t="s">
        <v>42</v>
      </c>
      <c r="I264" s="28" t="s">
        <v>42</v>
      </c>
      <c r="J264" s="28">
        <f t="shared" si="17"/>
        <v>24597</v>
      </c>
      <c r="K264" s="25">
        <f t="shared" si="15"/>
        <v>24607</v>
      </c>
      <c r="L264" s="25">
        <f t="shared" si="16"/>
        <v>24607</v>
      </c>
    </row>
    <row r="265" spans="1:12" x14ac:dyDescent="0.2">
      <c r="A265" s="26" t="s">
        <v>426</v>
      </c>
      <c r="B265" s="27" t="s">
        <v>392</v>
      </c>
      <c r="C265" s="77" t="s">
        <v>726</v>
      </c>
      <c r="D265" s="78"/>
      <c r="E265" s="28">
        <v>21600</v>
      </c>
      <c r="F265" s="28">
        <v>21600</v>
      </c>
      <c r="G265" s="28">
        <v>7100</v>
      </c>
      <c r="H265" s="28" t="s">
        <v>42</v>
      </c>
      <c r="I265" s="28" t="s">
        <v>42</v>
      </c>
      <c r="J265" s="28">
        <f t="shared" si="17"/>
        <v>7100</v>
      </c>
      <c r="K265" s="25">
        <f t="shared" si="15"/>
        <v>14500</v>
      </c>
      <c r="L265" s="25">
        <f t="shared" si="16"/>
        <v>14500</v>
      </c>
    </row>
    <row r="266" spans="1:12" x14ac:dyDescent="0.2">
      <c r="A266" s="26" t="s">
        <v>427</v>
      </c>
      <c r="B266" s="27" t="s">
        <v>392</v>
      </c>
      <c r="C266" s="77" t="s">
        <v>727</v>
      </c>
      <c r="D266" s="78"/>
      <c r="E266" s="28">
        <v>1438</v>
      </c>
      <c r="F266" s="28">
        <v>1438</v>
      </c>
      <c r="G266" s="28">
        <v>233.63</v>
      </c>
      <c r="H266" s="28" t="s">
        <v>42</v>
      </c>
      <c r="I266" s="28" t="s">
        <v>42</v>
      </c>
      <c r="J266" s="28">
        <f t="shared" si="17"/>
        <v>233.63</v>
      </c>
      <c r="K266" s="25">
        <f t="shared" si="15"/>
        <v>1204.3699999999999</v>
      </c>
      <c r="L266" s="25">
        <f t="shared" si="16"/>
        <v>1204.3699999999999</v>
      </c>
    </row>
    <row r="267" spans="1:12" x14ac:dyDescent="0.2">
      <c r="A267" s="23" t="s">
        <v>728</v>
      </c>
      <c r="B267" s="24" t="s">
        <v>392</v>
      </c>
      <c r="C267" s="75" t="s">
        <v>729</v>
      </c>
      <c r="D267" s="76"/>
      <c r="E267" s="25">
        <v>186943293</v>
      </c>
      <c r="F267" s="25">
        <v>186943293</v>
      </c>
      <c r="G267" s="25">
        <v>131043966.76000001</v>
      </c>
      <c r="H267" s="25" t="s">
        <v>42</v>
      </c>
      <c r="I267" s="25" t="s">
        <v>42</v>
      </c>
      <c r="J267" s="25">
        <f t="shared" si="17"/>
        <v>131043966.76000001</v>
      </c>
      <c r="K267" s="25">
        <f t="shared" si="15"/>
        <v>55899326.239999995</v>
      </c>
      <c r="L267" s="25">
        <f t="shared" si="16"/>
        <v>55899326.239999995</v>
      </c>
    </row>
    <row r="268" spans="1:12" x14ac:dyDescent="0.2">
      <c r="A268" s="23" t="s">
        <v>730</v>
      </c>
      <c r="B268" s="24" t="s">
        <v>392</v>
      </c>
      <c r="C268" s="75" t="s">
        <v>731</v>
      </c>
      <c r="D268" s="76"/>
      <c r="E268" s="25">
        <v>131682912</v>
      </c>
      <c r="F268" s="25">
        <v>131682912</v>
      </c>
      <c r="G268" s="25">
        <v>93561783.299999997</v>
      </c>
      <c r="H268" s="25" t="s">
        <v>42</v>
      </c>
      <c r="I268" s="25" t="s">
        <v>42</v>
      </c>
      <c r="J268" s="25">
        <f t="shared" ref="J268:J303" si="18">IF(IF(G268="-",0,G268)+IF(H268="-",0,H268)+IF(I268="-",0,I268)=0,"-",IF(G268="-",0,G268)+IF(H268="-",0,H268)+IF(I268="-",0,I268))</f>
        <v>93561783.299999997</v>
      </c>
      <c r="K268" s="25">
        <f t="shared" ref="K268:K303" si="19">E268-G268</f>
        <v>38121128.700000003</v>
      </c>
      <c r="L268" s="25">
        <f t="shared" ref="L268:L303" si="20">F268-G268</f>
        <v>38121128.700000003</v>
      </c>
    </row>
    <row r="269" spans="1:12" ht="22.5" x14ac:dyDescent="0.2">
      <c r="A269" s="26" t="s">
        <v>405</v>
      </c>
      <c r="B269" s="27" t="s">
        <v>392</v>
      </c>
      <c r="C269" s="77" t="s">
        <v>732</v>
      </c>
      <c r="D269" s="78"/>
      <c r="E269" s="28">
        <v>50000</v>
      </c>
      <c r="F269" s="28">
        <v>50000</v>
      </c>
      <c r="G269" s="28">
        <v>50000</v>
      </c>
      <c r="H269" s="28" t="s">
        <v>42</v>
      </c>
      <c r="I269" s="28" t="s">
        <v>42</v>
      </c>
      <c r="J269" s="28">
        <f t="shared" si="18"/>
        <v>50000</v>
      </c>
      <c r="K269" s="25">
        <f t="shared" si="19"/>
        <v>0</v>
      </c>
      <c r="L269" s="25">
        <f t="shared" si="20"/>
        <v>0</v>
      </c>
    </row>
    <row r="270" spans="1:12" ht="22.5" x14ac:dyDescent="0.2">
      <c r="A270" s="26" t="s">
        <v>406</v>
      </c>
      <c r="B270" s="27" t="s">
        <v>392</v>
      </c>
      <c r="C270" s="77" t="s">
        <v>733</v>
      </c>
      <c r="D270" s="78"/>
      <c r="E270" s="28">
        <v>50000</v>
      </c>
      <c r="F270" s="28">
        <v>50000</v>
      </c>
      <c r="G270" s="28">
        <v>50000</v>
      </c>
      <c r="H270" s="28" t="s">
        <v>42</v>
      </c>
      <c r="I270" s="28" t="s">
        <v>42</v>
      </c>
      <c r="J270" s="28">
        <f t="shared" si="18"/>
        <v>50000</v>
      </c>
      <c r="K270" s="25">
        <f t="shared" si="19"/>
        <v>0</v>
      </c>
      <c r="L270" s="25">
        <f t="shared" si="20"/>
        <v>0</v>
      </c>
    </row>
    <row r="271" spans="1:12" x14ac:dyDescent="0.2">
      <c r="A271" s="26" t="s">
        <v>407</v>
      </c>
      <c r="B271" s="27" t="s">
        <v>392</v>
      </c>
      <c r="C271" s="77" t="s">
        <v>734</v>
      </c>
      <c r="D271" s="78"/>
      <c r="E271" s="28">
        <v>50000</v>
      </c>
      <c r="F271" s="28">
        <v>50000</v>
      </c>
      <c r="G271" s="28">
        <v>50000</v>
      </c>
      <c r="H271" s="28" t="s">
        <v>42</v>
      </c>
      <c r="I271" s="28" t="s">
        <v>42</v>
      </c>
      <c r="J271" s="28">
        <f t="shared" si="18"/>
        <v>50000</v>
      </c>
      <c r="K271" s="25">
        <f t="shared" si="19"/>
        <v>0</v>
      </c>
      <c r="L271" s="25">
        <f t="shared" si="20"/>
        <v>0</v>
      </c>
    </row>
    <row r="272" spans="1:12" ht="22.5" x14ac:dyDescent="0.2">
      <c r="A272" s="26" t="s">
        <v>417</v>
      </c>
      <c r="B272" s="27" t="s">
        <v>392</v>
      </c>
      <c r="C272" s="77" t="s">
        <v>735</v>
      </c>
      <c r="D272" s="78"/>
      <c r="E272" s="28">
        <v>131632912</v>
      </c>
      <c r="F272" s="28">
        <v>131632912</v>
      </c>
      <c r="G272" s="28">
        <v>93511783.299999997</v>
      </c>
      <c r="H272" s="28" t="s">
        <v>42</v>
      </c>
      <c r="I272" s="28" t="s">
        <v>42</v>
      </c>
      <c r="J272" s="28">
        <f t="shared" si="18"/>
        <v>93511783.299999997</v>
      </c>
      <c r="K272" s="25">
        <f t="shared" si="19"/>
        <v>38121128.700000003</v>
      </c>
      <c r="L272" s="25">
        <f t="shared" si="20"/>
        <v>38121128.700000003</v>
      </c>
    </row>
    <row r="273" spans="1:12" x14ac:dyDescent="0.2">
      <c r="A273" s="26" t="s">
        <v>532</v>
      </c>
      <c r="B273" s="27" t="s">
        <v>392</v>
      </c>
      <c r="C273" s="77" t="s">
        <v>736</v>
      </c>
      <c r="D273" s="78"/>
      <c r="E273" s="28">
        <v>131632912</v>
      </c>
      <c r="F273" s="28">
        <v>131632912</v>
      </c>
      <c r="G273" s="28">
        <v>93511783.299999997</v>
      </c>
      <c r="H273" s="28" t="s">
        <v>42</v>
      </c>
      <c r="I273" s="28" t="s">
        <v>42</v>
      </c>
      <c r="J273" s="28">
        <f t="shared" si="18"/>
        <v>93511783.299999997</v>
      </c>
      <c r="K273" s="25">
        <f t="shared" si="19"/>
        <v>38121128.700000003</v>
      </c>
      <c r="L273" s="25">
        <f t="shared" si="20"/>
        <v>38121128.700000003</v>
      </c>
    </row>
    <row r="274" spans="1:12" ht="45" x14ac:dyDescent="0.2">
      <c r="A274" s="26" t="s">
        <v>646</v>
      </c>
      <c r="B274" s="27" t="s">
        <v>392</v>
      </c>
      <c r="C274" s="77" t="s">
        <v>737</v>
      </c>
      <c r="D274" s="78"/>
      <c r="E274" s="28">
        <v>129613404</v>
      </c>
      <c r="F274" s="28">
        <v>129613404</v>
      </c>
      <c r="G274" s="28">
        <v>91825862.700000003</v>
      </c>
      <c r="H274" s="28" t="s">
        <v>42</v>
      </c>
      <c r="I274" s="28" t="s">
        <v>42</v>
      </c>
      <c r="J274" s="28">
        <f t="shared" si="18"/>
        <v>91825862.700000003</v>
      </c>
      <c r="K274" s="25">
        <f t="shared" si="19"/>
        <v>37787541.299999997</v>
      </c>
      <c r="L274" s="25">
        <f t="shared" si="20"/>
        <v>37787541.299999997</v>
      </c>
    </row>
    <row r="275" spans="1:12" x14ac:dyDescent="0.2">
      <c r="A275" s="26" t="s">
        <v>533</v>
      </c>
      <c r="B275" s="27" t="s">
        <v>392</v>
      </c>
      <c r="C275" s="77" t="s">
        <v>738</v>
      </c>
      <c r="D275" s="78"/>
      <c r="E275" s="28">
        <v>2019508</v>
      </c>
      <c r="F275" s="28">
        <v>2019508</v>
      </c>
      <c r="G275" s="28">
        <v>1685920.6</v>
      </c>
      <c r="H275" s="28" t="s">
        <v>42</v>
      </c>
      <c r="I275" s="28" t="s">
        <v>42</v>
      </c>
      <c r="J275" s="28">
        <f t="shared" si="18"/>
        <v>1685920.6</v>
      </c>
      <c r="K275" s="25">
        <f t="shared" si="19"/>
        <v>333587.39999999991</v>
      </c>
      <c r="L275" s="25">
        <f t="shared" si="20"/>
        <v>333587.39999999991</v>
      </c>
    </row>
    <row r="276" spans="1:12" ht="22.5" x14ac:dyDescent="0.2">
      <c r="A276" s="23" t="s">
        <v>739</v>
      </c>
      <c r="B276" s="24" t="s">
        <v>392</v>
      </c>
      <c r="C276" s="75" t="s">
        <v>740</v>
      </c>
      <c r="D276" s="76"/>
      <c r="E276" s="25">
        <v>55260381</v>
      </c>
      <c r="F276" s="25">
        <v>55260381</v>
      </c>
      <c r="G276" s="25">
        <v>37482183.460000001</v>
      </c>
      <c r="H276" s="25" t="s">
        <v>42</v>
      </c>
      <c r="I276" s="25" t="s">
        <v>42</v>
      </c>
      <c r="J276" s="25">
        <f t="shared" si="18"/>
        <v>37482183.460000001</v>
      </c>
      <c r="K276" s="25">
        <f t="shared" si="19"/>
        <v>17778197.539999999</v>
      </c>
      <c r="L276" s="25">
        <f t="shared" si="20"/>
        <v>17778197.539999999</v>
      </c>
    </row>
    <row r="277" spans="1:12" ht="56.25" x14ac:dyDescent="0.2">
      <c r="A277" s="26" t="s">
        <v>395</v>
      </c>
      <c r="B277" s="27" t="s">
        <v>392</v>
      </c>
      <c r="C277" s="77" t="s">
        <v>741</v>
      </c>
      <c r="D277" s="78"/>
      <c r="E277" s="28">
        <v>50089897</v>
      </c>
      <c r="F277" s="28">
        <v>50089897</v>
      </c>
      <c r="G277" s="28">
        <v>33579716.670000002</v>
      </c>
      <c r="H277" s="28" t="s">
        <v>42</v>
      </c>
      <c r="I277" s="28" t="s">
        <v>42</v>
      </c>
      <c r="J277" s="28">
        <f t="shared" si="18"/>
        <v>33579716.670000002</v>
      </c>
      <c r="K277" s="25">
        <f t="shared" si="19"/>
        <v>16510180.329999998</v>
      </c>
      <c r="L277" s="25">
        <f t="shared" si="20"/>
        <v>16510180.329999998</v>
      </c>
    </row>
    <row r="278" spans="1:12" x14ac:dyDescent="0.2">
      <c r="A278" s="26" t="s">
        <v>396</v>
      </c>
      <c r="B278" s="27" t="s">
        <v>392</v>
      </c>
      <c r="C278" s="77" t="s">
        <v>742</v>
      </c>
      <c r="D278" s="78"/>
      <c r="E278" s="28">
        <v>44066280</v>
      </c>
      <c r="F278" s="28">
        <v>44066280</v>
      </c>
      <c r="G278" s="28">
        <v>30177591.030000001</v>
      </c>
      <c r="H278" s="28" t="s">
        <v>42</v>
      </c>
      <c r="I278" s="28" t="s">
        <v>42</v>
      </c>
      <c r="J278" s="28">
        <f t="shared" si="18"/>
        <v>30177591.030000001</v>
      </c>
      <c r="K278" s="25">
        <f t="shared" si="19"/>
        <v>13888688.969999999</v>
      </c>
      <c r="L278" s="25">
        <f t="shared" si="20"/>
        <v>13888688.969999999</v>
      </c>
    </row>
    <row r="279" spans="1:12" x14ac:dyDescent="0.2">
      <c r="A279" s="26" t="s">
        <v>397</v>
      </c>
      <c r="B279" s="27" t="s">
        <v>392</v>
      </c>
      <c r="C279" s="77" t="s">
        <v>743</v>
      </c>
      <c r="D279" s="78"/>
      <c r="E279" s="28">
        <v>33636902</v>
      </c>
      <c r="F279" s="28">
        <v>33636902</v>
      </c>
      <c r="G279" s="28">
        <v>23233811.350000001</v>
      </c>
      <c r="H279" s="28" t="s">
        <v>42</v>
      </c>
      <c r="I279" s="28" t="s">
        <v>42</v>
      </c>
      <c r="J279" s="28">
        <f t="shared" si="18"/>
        <v>23233811.350000001</v>
      </c>
      <c r="K279" s="25">
        <f t="shared" si="19"/>
        <v>10403090.649999999</v>
      </c>
      <c r="L279" s="25">
        <f t="shared" si="20"/>
        <v>10403090.649999999</v>
      </c>
    </row>
    <row r="280" spans="1:12" ht="22.5" x14ac:dyDescent="0.2">
      <c r="A280" s="26" t="s">
        <v>398</v>
      </c>
      <c r="B280" s="27" t="s">
        <v>392</v>
      </c>
      <c r="C280" s="77" t="s">
        <v>744</v>
      </c>
      <c r="D280" s="78"/>
      <c r="E280" s="28">
        <v>271036</v>
      </c>
      <c r="F280" s="28">
        <v>271036</v>
      </c>
      <c r="G280" s="28">
        <v>226000</v>
      </c>
      <c r="H280" s="28" t="s">
        <v>42</v>
      </c>
      <c r="I280" s="28" t="s">
        <v>42</v>
      </c>
      <c r="J280" s="28">
        <f t="shared" si="18"/>
        <v>226000</v>
      </c>
      <c r="K280" s="25">
        <f t="shared" si="19"/>
        <v>45036</v>
      </c>
      <c r="L280" s="25">
        <f t="shared" si="20"/>
        <v>45036</v>
      </c>
    </row>
    <row r="281" spans="1:12" ht="33.75" x14ac:dyDescent="0.2">
      <c r="A281" s="26" t="s">
        <v>399</v>
      </c>
      <c r="B281" s="27" t="s">
        <v>392</v>
      </c>
      <c r="C281" s="77" t="s">
        <v>745</v>
      </c>
      <c r="D281" s="78"/>
      <c r="E281" s="28">
        <v>10158342</v>
      </c>
      <c r="F281" s="28">
        <v>10158342</v>
      </c>
      <c r="G281" s="28">
        <v>6717779.6799999997</v>
      </c>
      <c r="H281" s="28" t="s">
        <v>42</v>
      </c>
      <c r="I281" s="28" t="s">
        <v>42</v>
      </c>
      <c r="J281" s="28">
        <f t="shared" si="18"/>
        <v>6717779.6799999997</v>
      </c>
      <c r="K281" s="25">
        <f t="shared" si="19"/>
        <v>3440562.3200000003</v>
      </c>
      <c r="L281" s="25">
        <f t="shared" si="20"/>
        <v>3440562.3200000003</v>
      </c>
    </row>
    <row r="282" spans="1:12" ht="22.5" x14ac:dyDescent="0.2">
      <c r="A282" s="26" t="s">
        <v>400</v>
      </c>
      <c r="B282" s="27" t="s">
        <v>392</v>
      </c>
      <c r="C282" s="77" t="s">
        <v>746</v>
      </c>
      <c r="D282" s="78"/>
      <c r="E282" s="28">
        <v>6023617</v>
      </c>
      <c r="F282" s="28">
        <v>6023617</v>
      </c>
      <c r="G282" s="28">
        <v>3402125.64</v>
      </c>
      <c r="H282" s="28" t="s">
        <v>42</v>
      </c>
      <c r="I282" s="28" t="s">
        <v>42</v>
      </c>
      <c r="J282" s="28">
        <f t="shared" si="18"/>
        <v>3402125.64</v>
      </c>
      <c r="K282" s="25">
        <f t="shared" si="19"/>
        <v>2621491.36</v>
      </c>
      <c r="L282" s="25">
        <f t="shared" si="20"/>
        <v>2621491.36</v>
      </c>
    </row>
    <row r="283" spans="1:12" ht="22.5" x14ac:dyDescent="0.2">
      <c r="A283" s="26" t="s">
        <v>401</v>
      </c>
      <c r="B283" s="27" t="s">
        <v>392</v>
      </c>
      <c r="C283" s="77" t="s">
        <v>747</v>
      </c>
      <c r="D283" s="78"/>
      <c r="E283" s="28">
        <v>4531579</v>
      </c>
      <c r="F283" s="28">
        <v>4531579</v>
      </c>
      <c r="G283" s="28">
        <v>2598113.1</v>
      </c>
      <c r="H283" s="28" t="s">
        <v>42</v>
      </c>
      <c r="I283" s="28" t="s">
        <v>42</v>
      </c>
      <c r="J283" s="28">
        <f t="shared" si="18"/>
        <v>2598113.1</v>
      </c>
      <c r="K283" s="25">
        <f t="shared" si="19"/>
        <v>1933465.9</v>
      </c>
      <c r="L283" s="25">
        <f t="shared" si="20"/>
        <v>1933465.9</v>
      </c>
    </row>
    <row r="284" spans="1:12" ht="33.75" x14ac:dyDescent="0.2">
      <c r="A284" s="26" t="s">
        <v>402</v>
      </c>
      <c r="B284" s="27" t="s">
        <v>392</v>
      </c>
      <c r="C284" s="77" t="s">
        <v>748</v>
      </c>
      <c r="D284" s="78"/>
      <c r="E284" s="28">
        <v>123500</v>
      </c>
      <c r="F284" s="28">
        <v>123500</v>
      </c>
      <c r="G284" s="28">
        <v>80328.399999999994</v>
      </c>
      <c r="H284" s="28" t="s">
        <v>42</v>
      </c>
      <c r="I284" s="28" t="s">
        <v>42</v>
      </c>
      <c r="J284" s="28">
        <f t="shared" si="18"/>
        <v>80328.399999999994</v>
      </c>
      <c r="K284" s="25">
        <f t="shared" si="19"/>
        <v>43171.600000000006</v>
      </c>
      <c r="L284" s="25">
        <f t="shared" si="20"/>
        <v>43171.600000000006</v>
      </c>
    </row>
    <row r="285" spans="1:12" ht="33.75" x14ac:dyDescent="0.2">
      <c r="A285" s="26" t="s">
        <v>404</v>
      </c>
      <c r="B285" s="27" t="s">
        <v>392</v>
      </c>
      <c r="C285" s="77" t="s">
        <v>749</v>
      </c>
      <c r="D285" s="78"/>
      <c r="E285" s="28">
        <v>1368538</v>
      </c>
      <c r="F285" s="28">
        <v>1368538</v>
      </c>
      <c r="G285" s="28">
        <v>723684.14</v>
      </c>
      <c r="H285" s="28" t="s">
        <v>42</v>
      </c>
      <c r="I285" s="28" t="s">
        <v>42</v>
      </c>
      <c r="J285" s="28">
        <f t="shared" si="18"/>
        <v>723684.14</v>
      </c>
      <c r="K285" s="25">
        <f t="shared" si="19"/>
        <v>644853.86</v>
      </c>
      <c r="L285" s="25">
        <f t="shared" si="20"/>
        <v>644853.86</v>
      </c>
    </row>
    <row r="286" spans="1:12" ht="22.5" x14ac:dyDescent="0.2">
      <c r="A286" s="26" t="s">
        <v>405</v>
      </c>
      <c r="B286" s="27" t="s">
        <v>392</v>
      </c>
      <c r="C286" s="77" t="s">
        <v>750</v>
      </c>
      <c r="D286" s="78"/>
      <c r="E286" s="28">
        <v>4950359</v>
      </c>
      <c r="F286" s="28">
        <v>4950359</v>
      </c>
      <c r="G286" s="28">
        <v>3902466.79</v>
      </c>
      <c r="H286" s="28" t="s">
        <v>42</v>
      </c>
      <c r="I286" s="28" t="s">
        <v>42</v>
      </c>
      <c r="J286" s="28">
        <f t="shared" si="18"/>
        <v>3902466.79</v>
      </c>
      <c r="K286" s="25">
        <f t="shared" si="19"/>
        <v>1047892.21</v>
      </c>
      <c r="L286" s="25">
        <f t="shared" si="20"/>
        <v>1047892.21</v>
      </c>
    </row>
    <row r="287" spans="1:12" ht="22.5" x14ac:dyDescent="0.2">
      <c r="A287" s="26" t="s">
        <v>406</v>
      </c>
      <c r="B287" s="27" t="s">
        <v>392</v>
      </c>
      <c r="C287" s="77" t="s">
        <v>751</v>
      </c>
      <c r="D287" s="78"/>
      <c r="E287" s="28">
        <v>4950359</v>
      </c>
      <c r="F287" s="28">
        <v>4950359</v>
      </c>
      <c r="G287" s="28">
        <v>3902466.79</v>
      </c>
      <c r="H287" s="28" t="s">
        <v>42</v>
      </c>
      <c r="I287" s="28" t="s">
        <v>42</v>
      </c>
      <c r="J287" s="28">
        <f t="shared" si="18"/>
        <v>3902466.79</v>
      </c>
      <c r="K287" s="25">
        <f t="shared" si="19"/>
        <v>1047892.21</v>
      </c>
      <c r="L287" s="25">
        <f t="shared" si="20"/>
        <v>1047892.21</v>
      </c>
    </row>
    <row r="288" spans="1:12" x14ac:dyDescent="0.2">
      <c r="A288" s="26" t="s">
        <v>407</v>
      </c>
      <c r="B288" s="27" t="s">
        <v>392</v>
      </c>
      <c r="C288" s="77" t="s">
        <v>752</v>
      </c>
      <c r="D288" s="78"/>
      <c r="E288" s="28">
        <v>4948594</v>
      </c>
      <c r="F288" s="28">
        <v>4948594</v>
      </c>
      <c r="G288" s="28">
        <v>3901080.96</v>
      </c>
      <c r="H288" s="28" t="s">
        <v>42</v>
      </c>
      <c r="I288" s="28" t="s">
        <v>42</v>
      </c>
      <c r="J288" s="28">
        <f t="shared" si="18"/>
        <v>3901080.96</v>
      </c>
      <c r="K288" s="25">
        <f t="shared" si="19"/>
        <v>1047513.04</v>
      </c>
      <c r="L288" s="25">
        <f t="shared" si="20"/>
        <v>1047513.04</v>
      </c>
    </row>
    <row r="289" spans="1:12" x14ac:dyDescent="0.2">
      <c r="A289" s="26" t="s">
        <v>408</v>
      </c>
      <c r="B289" s="27" t="s">
        <v>392</v>
      </c>
      <c r="C289" s="77" t="s">
        <v>753</v>
      </c>
      <c r="D289" s="78"/>
      <c r="E289" s="28">
        <v>1765</v>
      </c>
      <c r="F289" s="28">
        <v>1765</v>
      </c>
      <c r="G289" s="28">
        <v>1385.83</v>
      </c>
      <c r="H289" s="28" t="s">
        <v>42</v>
      </c>
      <c r="I289" s="28" t="s">
        <v>42</v>
      </c>
      <c r="J289" s="28">
        <f t="shared" si="18"/>
        <v>1385.83</v>
      </c>
      <c r="K289" s="25">
        <f t="shared" si="19"/>
        <v>379.17000000000007</v>
      </c>
      <c r="L289" s="25">
        <f t="shared" si="20"/>
        <v>379.17000000000007</v>
      </c>
    </row>
    <row r="290" spans="1:12" ht="22.5" x14ac:dyDescent="0.2">
      <c r="A290" s="26" t="s">
        <v>417</v>
      </c>
      <c r="B290" s="27" t="s">
        <v>392</v>
      </c>
      <c r="C290" s="77" t="s">
        <v>754</v>
      </c>
      <c r="D290" s="78"/>
      <c r="E290" s="28">
        <v>212125</v>
      </c>
      <c r="F290" s="28">
        <v>212125</v>
      </c>
      <c r="G290" s="28">
        <v>0</v>
      </c>
      <c r="H290" s="28" t="s">
        <v>42</v>
      </c>
      <c r="I290" s="28" t="s">
        <v>42</v>
      </c>
      <c r="J290" s="28">
        <v>0</v>
      </c>
      <c r="K290" s="25">
        <f t="shared" si="19"/>
        <v>212125</v>
      </c>
      <c r="L290" s="25">
        <f t="shared" si="20"/>
        <v>212125</v>
      </c>
    </row>
    <row r="291" spans="1:12" x14ac:dyDescent="0.2">
      <c r="A291" s="26" t="s">
        <v>532</v>
      </c>
      <c r="B291" s="27" t="s">
        <v>392</v>
      </c>
      <c r="C291" s="77" t="s">
        <v>755</v>
      </c>
      <c r="D291" s="78"/>
      <c r="E291" s="28">
        <v>212125</v>
      </c>
      <c r="F291" s="28">
        <v>212125</v>
      </c>
      <c r="G291" s="28">
        <v>0</v>
      </c>
      <c r="H291" s="28" t="s">
        <v>42</v>
      </c>
      <c r="I291" s="28" t="s">
        <v>42</v>
      </c>
      <c r="J291" s="28">
        <v>0</v>
      </c>
      <c r="K291" s="25">
        <f t="shared" si="19"/>
        <v>212125</v>
      </c>
      <c r="L291" s="25">
        <f t="shared" si="20"/>
        <v>212125</v>
      </c>
    </row>
    <row r="292" spans="1:12" x14ac:dyDescent="0.2">
      <c r="A292" s="26" t="s">
        <v>533</v>
      </c>
      <c r="B292" s="27" t="s">
        <v>392</v>
      </c>
      <c r="C292" s="77" t="s">
        <v>756</v>
      </c>
      <c r="D292" s="78"/>
      <c r="E292" s="28">
        <v>212125</v>
      </c>
      <c r="F292" s="28">
        <v>212125</v>
      </c>
      <c r="G292" s="28">
        <v>0</v>
      </c>
      <c r="H292" s="28" t="s">
        <v>42</v>
      </c>
      <c r="I292" s="28" t="s">
        <v>42</v>
      </c>
      <c r="J292" s="28">
        <v>0</v>
      </c>
      <c r="K292" s="25">
        <f t="shared" si="19"/>
        <v>212125</v>
      </c>
      <c r="L292" s="25">
        <f t="shared" si="20"/>
        <v>212125</v>
      </c>
    </row>
    <row r="293" spans="1:12" x14ac:dyDescent="0.2">
      <c r="A293" s="26" t="s">
        <v>421</v>
      </c>
      <c r="B293" s="27" t="s">
        <v>392</v>
      </c>
      <c r="C293" s="77" t="s">
        <v>757</v>
      </c>
      <c r="D293" s="78"/>
      <c r="E293" s="28">
        <v>8000</v>
      </c>
      <c r="F293" s="28">
        <v>8000</v>
      </c>
      <c r="G293" s="28">
        <v>0</v>
      </c>
      <c r="H293" s="28" t="s">
        <v>42</v>
      </c>
      <c r="I293" s="28" t="s">
        <v>42</v>
      </c>
      <c r="J293" s="28">
        <v>0</v>
      </c>
      <c r="K293" s="25">
        <f t="shared" si="19"/>
        <v>8000</v>
      </c>
      <c r="L293" s="25">
        <f t="shared" si="20"/>
        <v>8000</v>
      </c>
    </row>
    <row r="294" spans="1:12" x14ac:dyDescent="0.2">
      <c r="A294" s="26" t="s">
        <v>424</v>
      </c>
      <c r="B294" s="27" t="s">
        <v>392</v>
      </c>
      <c r="C294" s="77" t="s">
        <v>758</v>
      </c>
      <c r="D294" s="78"/>
      <c r="E294" s="28">
        <v>8000</v>
      </c>
      <c r="F294" s="28">
        <v>8000</v>
      </c>
      <c r="G294" s="28">
        <v>0</v>
      </c>
      <c r="H294" s="28" t="s">
        <v>42</v>
      </c>
      <c r="I294" s="28" t="s">
        <v>42</v>
      </c>
      <c r="J294" s="28">
        <v>0</v>
      </c>
      <c r="K294" s="25">
        <f t="shared" si="19"/>
        <v>8000</v>
      </c>
      <c r="L294" s="25">
        <f t="shared" si="20"/>
        <v>8000</v>
      </c>
    </row>
    <row r="295" spans="1:12" x14ac:dyDescent="0.2">
      <c r="A295" s="26" t="s">
        <v>426</v>
      </c>
      <c r="B295" s="27" t="s">
        <v>392</v>
      </c>
      <c r="C295" s="77" t="s">
        <v>759</v>
      </c>
      <c r="D295" s="78"/>
      <c r="E295" s="28">
        <v>8000</v>
      </c>
      <c r="F295" s="28">
        <v>8000</v>
      </c>
      <c r="G295" s="28">
        <v>0</v>
      </c>
      <c r="H295" s="28" t="s">
        <v>42</v>
      </c>
      <c r="I295" s="28" t="s">
        <v>42</v>
      </c>
      <c r="J295" s="28">
        <v>0</v>
      </c>
      <c r="K295" s="25">
        <f t="shared" si="19"/>
        <v>8000</v>
      </c>
      <c r="L295" s="25">
        <f t="shared" si="20"/>
        <v>8000</v>
      </c>
    </row>
    <row r="296" spans="1:12" x14ac:dyDescent="0.2">
      <c r="A296" s="23" t="s">
        <v>760</v>
      </c>
      <c r="B296" s="24" t="s">
        <v>392</v>
      </c>
      <c r="C296" s="75" t="s">
        <v>761</v>
      </c>
      <c r="D296" s="76"/>
      <c r="E296" s="25">
        <v>378999.23</v>
      </c>
      <c r="F296" s="25">
        <v>378999.23</v>
      </c>
      <c r="G296" s="25">
        <v>150000</v>
      </c>
      <c r="H296" s="25" t="s">
        <v>42</v>
      </c>
      <c r="I296" s="25" t="s">
        <v>42</v>
      </c>
      <c r="J296" s="25">
        <f t="shared" si="18"/>
        <v>150000</v>
      </c>
      <c r="K296" s="25">
        <f t="shared" si="19"/>
        <v>228999.22999999998</v>
      </c>
      <c r="L296" s="25">
        <f t="shared" si="20"/>
        <v>228999.22999999998</v>
      </c>
    </row>
    <row r="297" spans="1:12" x14ac:dyDescent="0.2">
      <c r="A297" s="23" t="s">
        <v>762</v>
      </c>
      <c r="B297" s="24" t="s">
        <v>392</v>
      </c>
      <c r="C297" s="75" t="s">
        <v>763</v>
      </c>
      <c r="D297" s="76"/>
      <c r="E297" s="25">
        <v>378999.23</v>
      </c>
      <c r="F297" s="25">
        <v>378999.23</v>
      </c>
      <c r="G297" s="25">
        <v>150000</v>
      </c>
      <c r="H297" s="25" t="s">
        <v>42</v>
      </c>
      <c r="I297" s="25" t="s">
        <v>42</v>
      </c>
      <c r="J297" s="25">
        <f t="shared" si="18"/>
        <v>150000</v>
      </c>
      <c r="K297" s="25">
        <f t="shared" si="19"/>
        <v>228999.22999999998</v>
      </c>
      <c r="L297" s="25">
        <f t="shared" si="20"/>
        <v>228999.22999999998</v>
      </c>
    </row>
    <row r="298" spans="1:12" ht="22.5" x14ac:dyDescent="0.2">
      <c r="A298" s="26" t="s">
        <v>405</v>
      </c>
      <c r="B298" s="27" t="s">
        <v>392</v>
      </c>
      <c r="C298" s="77" t="s">
        <v>764</v>
      </c>
      <c r="D298" s="78"/>
      <c r="E298" s="28">
        <v>103143.23</v>
      </c>
      <c r="F298" s="28">
        <v>103143.23</v>
      </c>
      <c r="G298" s="28">
        <v>30000</v>
      </c>
      <c r="H298" s="28" t="s">
        <v>42</v>
      </c>
      <c r="I298" s="28" t="s">
        <v>42</v>
      </c>
      <c r="J298" s="28">
        <f t="shared" si="18"/>
        <v>30000</v>
      </c>
      <c r="K298" s="25">
        <f t="shared" si="19"/>
        <v>73143.23</v>
      </c>
      <c r="L298" s="25">
        <f t="shared" si="20"/>
        <v>73143.23</v>
      </c>
    </row>
    <row r="299" spans="1:12" ht="22.5" x14ac:dyDescent="0.2">
      <c r="A299" s="26" t="s">
        <v>406</v>
      </c>
      <c r="B299" s="27" t="s">
        <v>392</v>
      </c>
      <c r="C299" s="77" t="s">
        <v>765</v>
      </c>
      <c r="D299" s="78"/>
      <c r="E299" s="28">
        <v>103143.23</v>
      </c>
      <c r="F299" s="28">
        <v>103143.23</v>
      </c>
      <c r="G299" s="28">
        <v>30000</v>
      </c>
      <c r="H299" s="28" t="s">
        <v>42</v>
      </c>
      <c r="I299" s="28" t="s">
        <v>42</v>
      </c>
      <c r="J299" s="28">
        <f t="shared" si="18"/>
        <v>30000</v>
      </c>
      <c r="K299" s="25">
        <f t="shared" si="19"/>
        <v>73143.23</v>
      </c>
      <c r="L299" s="25">
        <f t="shared" si="20"/>
        <v>73143.23</v>
      </c>
    </row>
    <row r="300" spans="1:12" x14ac:dyDescent="0.2">
      <c r="A300" s="26" t="s">
        <v>407</v>
      </c>
      <c r="B300" s="27" t="s">
        <v>392</v>
      </c>
      <c r="C300" s="77" t="s">
        <v>766</v>
      </c>
      <c r="D300" s="78"/>
      <c r="E300" s="28">
        <v>103143.23</v>
      </c>
      <c r="F300" s="28">
        <v>103143.23</v>
      </c>
      <c r="G300" s="28">
        <v>30000</v>
      </c>
      <c r="H300" s="28" t="s">
        <v>42</v>
      </c>
      <c r="I300" s="28" t="s">
        <v>42</v>
      </c>
      <c r="J300" s="28">
        <f t="shared" si="18"/>
        <v>30000</v>
      </c>
      <c r="K300" s="25">
        <f t="shared" si="19"/>
        <v>73143.23</v>
      </c>
      <c r="L300" s="25">
        <f t="shared" si="20"/>
        <v>73143.23</v>
      </c>
    </row>
    <row r="301" spans="1:12" x14ac:dyDescent="0.2">
      <c r="A301" s="26" t="s">
        <v>409</v>
      </c>
      <c r="B301" s="27" t="s">
        <v>392</v>
      </c>
      <c r="C301" s="77" t="s">
        <v>767</v>
      </c>
      <c r="D301" s="78"/>
      <c r="E301" s="28">
        <v>275856</v>
      </c>
      <c r="F301" s="28">
        <v>275856</v>
      </c>
      <c r="G301" s="28">
        <v>120000</v>
      </c>
      <c r="H301" s="28" t="s">
        <v>42</v>
      </c>
      <c r="I301" s="28" t="s">
        <v>42</v>
      </c>
      <c r="J301" s="28">
        <f t="shared" si="18"/>
        <v>120000</v>
      </c>
      <c r="K301" s="25">
        <f t="shared" si="19"/>
        <v>155856</v>
      </c>
      <c r="L301" s="25">
        <f t="shared" si="20"/>
        <v>155856</v>
      </c>
    </row>
    <row r="302" spans="1:12" x14ac:dyDescent="0.2">
      <c r="A302" s="26" t="s">
        <v>411</v>
      </c>
      <c r="B302" s="27" t="s">
        <v>392</v>
      </c>
      <c r="C302" s="77" t="s">
        <v>768</v>
      </c>
      <c r="D302" s="78"/>
      <c r="E302" s="28">
        <v>275856</v>
      </c>
      <c r="F302" s="28">
        <v>275856</v>
      </c>
      <c r="G302" s="28">
        <v>120000</v>
      </c>
      <c r="H302" s="28" t="s">
        <v>42</v>
      </c>
      <c r="I302" s="28" t="s">
        <v>42</v>
      </c>
      <c r="J302" s="28">
        <f t="shared" si="18"/>
        <v>120000</v>
      </c>
      <c r="K302" s="25">
        <f t="shared" si="19"/>
        <v>155856</v>
      </c>
      <c r="L302" s="25">
        <f t="shared" si="20"/>
        <v>155856</v>
      </c>
    </row>
    <row r="303" spans="1:12" x14ac:dyDescent="0.2">
      <c r="A303" s="23" t="s">
        <v>769</v>
      </c>
      <c r="B303" s="24" t="s">
        <v>392</v>
      </c>
      <c r="C303" s="75" t="s">
        <v>770</v>
      </c>
      <c r="D303" s="76"/>
      <c r="E303" s="25">
        <v>105641469.41</v>
      </c>
      <c r="F303" s="25">
        <v>103050760.41</v>
      </c>
      <c r="G303" s="25">
        <v>47497323.25</v>
      </c>
      <c r="H303" s="25" t="s">
        <v>42</v>
      </c>
      <c r="I303" s="25" t="s">
        <v>42</v>
      </c>
      <c r="J303" s="25">
        <f t="shared" si="18"/>
        <v>47497323.25</v>
      </c>
      <c r="K303" s="25">
        <f t="shared" si="19"/>
        <v>58144146.159999996</v>
      </c>
      <c r="L303" s="25">
        <f t="shared" si="20"/>
        <v>55553437.159999996</v>
      </c>
    </row>
    <row r="304" spans="1:12" x14ac:dyDescent="0.2">
      <c r="A304" s="23" t="s">
        <v>776</v>
      </c>
      <c r="B304" s="24" t="s">
        <v>392</v>
      </c>
      <c r="C304" s="75" t="s">
        <v>777</v>
      </c>
      <c r="D304" s="76"/>
      <c r="E304" s="25">
        <v>2590709</v>
      </c>
      <c r="F304" s="25">
        <v>0</v>
      </c>
      <c r="G304" s="25">
        <v>1558775.44</v>
      </c>
      <c r="H304" s="25" t="s">
        <v>42</v>
      </c>
      <c r="I304" s="25" t="s">
        <v>42</v>
      </c>
      <c r="J304" s="25">
        <f t="shared" ref="J304:J347" si="21">IF(IF(G304="-",0,G304)+IF(H304="-",0,H304)+IF(I304="-",0,I304)=0,"-",IF(G304="-",0,G304)+IF(H304="-",0,H304)+IF(I304="-",0,I304))</f>
        <v>1558775.44</v>
      </c>
      <c r="K304" s="25">
        <f t="shared" ref="K304:K347" si="22">E304-G304</f>
        <v>1031933.56</v>
      </c>
      <c r="L304" s="25">
        <v>0</v>
      </c>
    </row>
    <row r="305" spans="1:12" x14ac:dyDescent="0.2">
      <c r="A305" s="26" t="s">
        <v>409</v>
      </c>
      <c r="B305" s="27" t="s">
        <v>392</v>
      </c>
      <c r="C305" s="77" t="s">
        <v>778</v>
      </c>
      <c r="D305" s="78"/>
      <c r="E305" s="28">
        <v>2590709</v>
      </c>
      <c r="F305" s="28">
        <v>0</v>
      </c>
      <c r="G305" s="28">
        <v>1558775.44</v>
      </c>
      <c r="H305" s="28" t="s">
        <v>42</v>
      </c>
      <c r="I305" s="28" t="s">
        <v>42</v>
      </c>
      <c r="J305" s="28">
        <f t="shared" si="21"/>
        <v>1558775.44</v>
      </c>
      <c r="K305" s="25">
        <f t="shared" si="22"/>
        <v>1031933.56</v>
      </c>
      <c r="L305" s="25">
        <v>0</v>
      </c>
    </row>
    <row r="306" spans="1:12" x14ac:dyDescent="0.2">
      <c r="A306" s="26" t="s">
        <v>771</v>
      </c>
      <c r="B306" s="27" t="s">
        <v>392</v>
      </c>
      <c r="C306" s="77" t="s">
        <v>779</v>
      </c>
      <c r="D306" s="78"/>
      <c r="E306" s="28">
        <v>2590709</v>
      </c>
      <c r="F306" s="28">
        <v>0</v>
      </c>
      <c r="G306" s="28">
        <v>1558775.44</v>
      </c>
      <c r="H306" s="28" t="s">
        <v>42</v>
      </c>
      <c r="I306" s="28" t="s">
        <v>42</v>
      </c>
      <c r="J306" s="28">
        <f t="shared" si="21"/>
        <v>1558775.44</v>
      </c>
      <c r="K306" s="25">
        <f t="shared" si="22"/>
        <v>1031933.56</v>
      </c>
      <c r="L306" s="25">
        <v>0</v>
      </c>
    </row>
    <row r="307" spans="1:12" x14ac:dyDescent="0.2">
      <c r="A307" s="26" t="s">
        <v>772</v>
      </c>
      <c r="B307" s="27" t="s">
        <v>392</v>
      </c>
      <c r="C307" s="77" t="s">
        <v>780</v>
      </c>
      <c r="D307" s="78"/>
      <c r="E307" s="28">
        <v>2590709</v>
      </c>
      <c r="F307" s="28">
        <v>0</v>
      </c>
      <c r="G307" s="28">
        <v>1558775.44</v>
      </c>
      <c r="H307" s="28" t="s">
        <v>42</v>
      </c>
      <c r="I307" s="28" t="s">
        <v>42</v>
      </c>
      <c r="J307" s="28">
        <f t="shared" si="21"/>
        <v>1558775.44</v>
      </c>
      <c r="K307" s="25">
        <f t="shared" si="22"/>
        <v>1031933.56</v>
      </c>
      <c r="L307" s="25">
        <v>0</v>
      </c>
    </row>
    <row r="308" spans="1:12" x14ac:dyDescent="0.2">
      <c r="A308" s="23" t="s">
        <v>781</v>
      </c>
      <c r="B308" s="24" t="s">
        <v>392</v>
      </c>
      <c r="C308" s="75" t="s">
        <v>782</v>
      </c>
      <c r="D308" s="76"/>
      <c r="E308" s="25">
        <v>100523666.41</v>
      </c>
      <c r="F308" s="25">
        <v>100523666.41</v>
      </c>
      <c r="G308" s="25">
        <v>44670271.210000001</v>
      </c>
      <c r="H308" s="25" t="s">
        <v>42</v>
      </c>
      <c r="I308" s="25" t="s">
        <v>42</v>
      </c>
      <c r="J308" s="25">
        <f t="shared" si="21"/>
        <v>44670271.210000001</v>
      </c>
      <c r="K308" s="25">
        <f t="shared" si="22"/>
        <v>55853395.199999996</v>
      </c>
      <c r="L308" s="25">
        <f t="shared" ref="L308:L347" si="23">F308-G308</f>
        <v>55853395.199999996</v>
      </c>
    </row>
    <row r="309" spans="1:12" ht="56.25" x14ac:dyDescent="0.2">
      <c r="A309" s="26" t="s">
        <v>395</v>
      </c>
      <c r="B309" s="27" t="s">
        <v>392</v>
      </c>
      <c r="C309" s="77" t="s">
        <v>783</v>
      </c>
      <c r="D309" s="78"/>
      <c r="E309" s="28">
        <v>1143859.23</v>
      </c>
      <c r="F309" s="28">
        <v>1143859.23</v>
      </c>
      <c r="G309" s="28">
        <v>779573.85</v>
      </c>
      <c r="H309" s="28" t="s">
        <v>42</v>
      </c>
      <c r="I309" s="28" t="s">
        <v>42</v>
      </c>
      <c r="J309" s="28">
        <f t="shared" si="21"/>
        <v>779573.85</v>
      </c>
      <c r="K309" s="25">
        <f t="shared" si="22"/>
        <v>364285.38</v>
      </c>
      <c r="L309" s="25">
        <f t="shared" si="23"/>
        <v>364285.38</v>
      </c>
    </row>
    <row r="310" spans="1:12" x14ac:dyDescent="0.2">
      <c r="A310" s="26" t="s">
        <v>396</v>
      </c>
      <c r="B310" s="27" t="s">
        <v>392</v>
      </c>
      <c r="C310" s="77" t="s">
        <v>784</v>
      </c>
      <c r="D310" s="78"/>
      <c r="E310" s="28">
        <v>1143859.23</v>
      </c>
      <c r="F310" s="28">
        <v>1143859.23</v>
      </c>
      <c r="G310" s="28">
        <v>779573.85</v>
      </c>
      <c r="H310" s="28" t="s">
        <v>42</v>
      </c>
      <c r="I310" s="28" t="s">
        <v>42</v>
      </c>
      <c r="J310" s="28">
        <f t="shared" si="21"/>
        <v>779573.85</v>
      </c>
      <c r="K310" s="25">
        <f t="shared" si="22"/>
        <v>364285.38</v>
      </c>
      <c r="L310" s="25">
        <f t="shared" si="23"/>
        <v>364285.38</v>
      </c>
    </row>
    <row r="311" spans="1:12" x14ac:dyDescent="0.2">
      <c r="A311" s="26" t="s">
        <v>397</v>
      </c>
      <c r="B311" s="27" t="s">
        <v>392</v>
      </c>
      <c r="C311" s="77" t="s">
        <v>785</v>
      </c>
      <c r="D311" s="78"/>
      <c r="E311" s="28">
        <v>878540</v>
      </c>
      <c r="F311" s="28">
        <v>878540</v>
      </c>
      <c r="G311" s="28">
        <v>601202.43000000005</v>
      </c>
      <c r="H311" s="28" t="s">
        <v>42</v>
      </c>
      <c r="I311" s="28" t="s">
        <v>42</v>
      </c>
      <c r="J311" s="28">
        <f t="shared" si="21"/>
        <v>601202.43000000005</v>
      </c>
      <c r="K311" s="25">
        <f t="shared" si="22"/>
        <v>277337.56999999995</v>
      </c>
      <c r="L311" s="25">
        <f t="shared" si="23"/>
        <v>277337.56999999995</v>
      </c>
    </row>
    <row r="312" spans="1:12" ht="33.75" x14ac:dyDescent="0.2">
      <c r="A312" s="26" t="s">
        <v>399</v>
      </c>
      <c r="B312" s="27" t="s">
        <v>392</v>
      </c>
      <c r="C312" s="77" t="s">
        <v>786</v>
      </c>
      <c r="D312" s="78"/>
      <c r="E312" s="28">
        <v>265319.23</v>
      </c>
      <c r="F312" s="28">
        <v>265319.23</v>
      </c>
      <c r="G312" s="28">
        <v>178371.42</v>
      </c>
      <c r="H312" s="28" t="s">
        <v>42</v>
      </c>
      <c r="I312" s="28" t="s">
        <v>42</v>
      </c>
      <c r="J312" s="28">
        <f t="shared" si="21"/>
        <v>178371.42</v>
      </c>
      <c r="K312" s="25">
        <f t="shared" si="22"/>
        <v>86947.809999999969</v>
      </c>
      <c r="L312" s="25">
        <f t="shared" si="23"/>
        <v>86947.809999999969</v>
      </c>
    </row>
    <row r="313" spans="1:12" ht="22.5" x14ac:dyDescent="0.2">
      <c r="A313" s="26" t="s">
        <v>405</v>
      </c>
      <c r="B313" s="27" t="s">
        <v>392</v>
      </c>
      <c r="C313" s="77" t="s">
        <v>787</v>
      </c>
      <c r="D313" s="78"/>
      <c r="E313" s="28">
        <v>219172</v>
      </c>
      <c r="F313" s="28">
        <v>219172</v>
      </c>
      <c r="G313" s="28">
        <v>65000</v>
      </c>
      <c r="H313" s="28" t="s">
        <v>42</v>
      </c>
      <c r="I313" s="28" t="s">
        <v>42</v>
      </c>
      <c r="J313" s="28">
        <f t="shared" si="21"/>
        <v>65000</v>
      </c>
      <c r="K313" s="25">
        <f t="shared" si="22"/>
        <v>154172</v>
      </c>
      <c r="L313" s="25">
        <f t="shared" si="23"/>
        <v>154172</v>
      </c>
    </row>
    <row r="314" spans="1:12" ht="22.5" x14ac:dyDescent="0.2">
      <c r="A314" s="26" t="s">
        <v>406</v>
      </c>
      <c r="B314" s="27" t="s">
        <v>392</v>
      </c>
      <c r="C314" s="77" t="s">
        <v>788</v>
      </c>
      <c r="D314" s="78"/>
      <c r="E314" s="28">
        <v>219172</v>
      </c>
      <c r="F314" s="28">
        <v>219172</v>
      </c>
      <c r="G314" s="28">
        <v>65000</v>
      </c>
      <c r="H314" s="28" t="s">
        <v>42</v>
      </c>
      <c r="I314" s="28" t="s">
        <v>42</v>
      </c>
      <c r="J314" s="28">
        <f t="shared" si="21"/>
        <v>65000</v>
      </c>
      <c r="K314" s="25">
        <f t="shared" si="22"/>
        <v>154172</v>
      </c>
      <c r="L314" s="25">
        <f t="shared" si="23"/>
        <v>154172</v>
      </c>
    </row>
    <row r="315" spans="1:12" x14ac:dyDescent="0.2">
      <c r="A315" s="26" t="s">
        <v>407</v>
      </c>
      <c r="B315" s="27" t="s">
        <v>392</v>
      </c>
      <c r="C315" s="77" t="s">
        <v>789</v>
      </c>
      <c r="D315" s="78"/>
      <c r="E315" s="28">
        <v>219172</v>
      </c>
      <c r="F315" s="28">
        <v>219172</v>
      </c>
      <c r="G315" s="28">
        <v>65000</v>
      </c>
      <c r="H315" s="28" t="s">
        <v>42</v>
      </c>
      <c r="I315" s="28" t="s">
        <v>42</v>
      </c>
      <c r="J315" s="28">
        <f t="shared" si="21"/>
        <v>65000</v>
      </c>
      <c r="K315" s="25">
        <f t="shared" si="22"/>
        <v>154172</v>
      </c>
      <c r="L315" s="25">
        <f t="shared" si="23"/>
        <v>154172</v>
      </c>
    </row>
    <row r="316" spans="1:12" x14ac:dyDescent="0.2">
      <c r="A316" s="26" t="s">
        <v>409</v>
      </c>
      <c r="B316" s="27" t="s">
        <v>392</v>
      </c>
      <c r="C316" s="77" t="s">
        <v>790</v>
      </c>
      <c r="D316" s="78"/>
      <c r="E316" s="28">
        <v>4483540.5999999996</v>
      </c>
      <c r="F316" s="28">
        <v>4483540.5999999996</v>
      </c>
      <c r="G316" s="28">
        <v>4483540.5999999996</v>
      </c>
      <c r="H316" s="28" t="s">
        <v>42</v>
      </c>
      <c r="I316" s="28" t="s">
        <v>42</v>
      </c>
      <c r="J316" s="28">
        <f t="shared" si="21"/>
        <v>4483540.5999999996</v>
      </c>
      <c r="K316" s="25">
        <f t="shared" si="22"/>
        <v>0</v>
      </c>
      <c r="L316" s="25">
        <f t="shared" si="23"/>
        <v>0</v>
      </c>
    </row>
    <row r="317" spans="1:12" ht="22.5" x14ac:dyDescent="0.2">
      <c r="A317" s="26" t="s">
        <v>773</v>
      </c>
      <c r="B317" s="27" t="s">
        <v>392</v>
      </c>
      <c r="C317" s="77" t="s">
        <v>791</v>
      </c>
      <c r="D317" s="78"/>
      <c r="E317" s="28">
        <v>4483540.5999999996</v>
      </c>
      <c r="F317" s="28">
        <v>4483540.5999999996</v>
      </c>
      <c r="G317" s="28">
        <v>4483540.5999999996</v>
      </c>
      <c r="H317" s="28" t="s">
        <v>42</v>
      </c>
      <c r="I317" s="28" t="s">
        <v>42</v>
      </c>
      <c r="J317" s="28">
        <f t="shared" si="21"/>
        <v>4483540.5999999996</v>
      </c>
      <c r="K317" s="25">
        <f t="shared" si="22"/>
        <v>0</v>
      </c>
      <c r="L317" s="25">
        <f t="shared" si="23"/>
        <v>0</v>
      </c>
    </row>
    <row r="318" spans="1:12" ht="22.5" x14ac:dyDescent="0.2">
      <c r="A318" s="26" t="s">
        <v>774</v>
      </c>
      <c r="B318" s="27" t="s">
        <v>392</v>
      </c>
      <c r="C318" s="77" t="s">
        <v>792</v>
      </c>
      <c r="D318" s="78"/>
      <c r="E318" s="28">
        <v>255124.6</v>
      </c>
      <c r="F318" s="28">
        <v>255124.6</v>
      </c>
      <c r="G318" s="28">
        <v>255124.6</v>
      </c>
      <c r="H318" s="28" t="s">
        <v>42</v>
      </c>
      <c r="I318" s="28" t="s">
        <v>42</v>
      </c>
      <c r="J318" s="28">
        <f t="shared" si="21"/>
        <v>255124.6</v>
      </c>
      <c r="K318" s="25">
        <f t="shared" si="22"/>
        <v>0</v>
      </c>
      <c r="L318" s="25">
        <f t="shared" si="23"/>
        <v>0</v>
      </c>
    </row>
    <row r="319" spans="1:12" x14ac:dyDescent="0.2">
      <c r="A319" s="26" t="s">
        <v>775</v>
      </c>
      <c r="B319" s="27" t="s">
        <v>392</v>
      </c>
      <c r="C319" s="77" t="s">
        <v>793</v>
      </c>
      <c r="D319" s="78"/>
      <c r="E319" s="28">
        <v>4228416</v>
      </c>
      <c r="F319" s="28">
        <v>4228416</v>
      </c>
      <c r="G319" s="28">
        <v>4228416</v>
      </c>
      <c r="H319" s="28" t="s">
        <v>42</v>
      </c>
      <c r="I319" s="28" t="s">
        <v>42</v>
      </c>
      <c r="J319" s="28">
        <f t="shared" si="21"/>
        <v>4228416</v>
      </c>
      <c r="K319" s="25">
        <f t="shared" si="22"/>
        <v>0</v>
      </c>
      <c r="L319" s="25">
        <f t="shared" si="23"/>
        <v>0</v>
      </c>
    </row>
    <row r="320" spans="1:12" ht="22.5" x14ac:dyDescent="0.2">
      <c r="A320" s="26" t="s">
        <v>412</v>
      </c>
      <c r="B320" s="27" t="s">
        <v>392</v>
      </c>
      <c r="C320" s="77" t="s">
        <v>794</v>
      </c>
      <c r="D320" s="78"/>
      <c r="E320" s="28">
        <v>57028894</v>
      </c>
      <c r="F320" s="28">
        <v>57028894</v>
      </c>
      <c r="G320" s="28">
        <v>24227888.670000002</v>
      </c>
      <c r="H320" s="28" t="s">
        <v>42</v>
      </c>
      <c r="I320" s="28" t="s">
        <v>42</v>
      </c>
      <c r="J320" s="28">
        <f t="shared" si="21"/>
        <v>24227888.670000002</v>
      </c>
      <c r="K320" s="25">
        <f t="shared" si="22"/>
        <v>32801005.329999998</v>
      </c>
      <c r="L320" s="25">
        <f t="shared" si="23"/>
        <v>32801005.329999998</v>
      </c>
    </row>
    <row r="321" spans="1:12" x14ac:dyDescent="0.2">
      <c r="A321" s="26" t="s">
        <v>413</v>
      </c>
      <c r="B321" s="27" t="s">
        <v>392</v>
      </c>
      <c r="C321" s="77" t="s">
        <v>795</v>
      </c>
      <c r="D321" s="78"/>
      <c r="E321" s="28">
        <v>57028894</v>
      </c>
      <c r="F321" s="28">
        <v>57028894</v>
      </c>
      <c r="G321" s="28">
        <v>24227888.670000002</v>
      </c>
      <c r="H321" s="28" t="s">
        <v>42</v>
      </c>
      <c r="I321" s="28" t="s">
        <v>42</v>
      </c>
      <c r="J321" s="28">
        <f t="shared" si="21"/>
        <v>24227888.670000002</v>
      </c>
      <c r="K321" s="25">
        <f t="shared" si="22"/>
        <v>32801005.329999998</v>
      </c>
      <c r="L321" s="25">
        <f t="shared" si="23"/>
        <v>32801005.329999998</v>
      </c>
    </row>
    <row r="322" spans="1:12" ht="33.75" x14ac:dyDescent="0.2">
      <c r="A322" s="26" t="s">
        <v>414</v>
      </c>
      <c r="B322" s="27" t="s">
        <v>392</v>
      </c>
      <c r="C322" s="77" t="s">
        <v>796</v>
      </c>
      <c r="D322" s="78"/>
      <c r="E322" s="28">
        <v>57028894</v>
      </c>
      <c r="F322" s="28">
        <v>57028894</v>
      </c>
      <c r="G322" s="28">
        <v>24227888.670000002</v>
      </c>
      <c r="H322" s="28" t="s">
        <v>42</v>
      </c>
      <c r="I322" s="28" t="s">
        <v>42</v>
      </c>
      <c r="J322" s="28">
        <f t="shared" si="21"/>
        <v>24227888.670000002</v>
      </c>
      <c r="K322" s="25">
        <f t="shared" si="22"/>
        <v>32801005.329999998</v>
      </c>
      <c r="L322" s="25">
        <f t="shared" si="23"/>
        <v>32801005.329999998</v>
      </c>
    </row>
    <row r="323" spans="1:12" x14ac:dyDescent="0.2">
      <c r="A323" s="26" t="s">
        <v>415</v>
      </c>
      <c r="B323" s="27" t="s">
        <v>392</v>
      </c>
      <c r="C323" s="77" t="s">
        <v>797</v>
      </c>
      <c r="D323" s="78"/>
      <c r="E323" s="28">
        <v>230000</v>
      </c>
      <c r="F323" s="28">
        <v>230000</v>
      </c>
      <c r="G323" s="28">
        <v>230000</v>
      </c>
      <c r="H323" s="28" t="s">
        <v>42</v>
      </c>
      <c r="I323" s="28" t="s">
        <v>42</v>
      </c>
      <c r="J323" s="28">
        <f t="shared" si="21"/>
        <v>230000</v>
      </c>
      <c r="K323" s="25">
        <f t="shared" si="22"/>
        <v>0</v>
      </c>
      <c r="L323" s="25">
        <f t="shared" si="23"/>
        <v>0</v>
      </c>
    </row>
    <row r="324" spans="1:12" x14ac:dyDescent="0.2">
      <c r="A324" s="26" t="s">
        <v>344</v>
      </c>
      <c r="B324" s="27" t="s">
        <v>392</v>
      </c>
      <c r="C324" s="77" t="s">
        <v>798</v>
      </c>
      <c r="D324" s="78"/>
      <c r="E324" s="28">
        <v>230000</v>
      </c>
      <c r="F324" s="28">
        <v>230000</v>
      </c>
      <c r="G324" s="28">
        <v>230000</v>
      </c>
      <c r="H324" s="28" t="s">
        <v>42</v>
      </c>
      <c r="I324" s="28" t="s">
        <v>42</v>
      </c>
      <c r="J324" s="28">
        <f t="shared" si="21"/>
        <v>230000</v>
      </c>
      <c r="K324" s="25">
        <f t="shared" si="22"/>
        <v>0</v>
      </c>
      <c r="L324" s="25">
        <f t="shared" si="23"/>
        <v>0</v>
      </c>
    </row>
    <row r="325" spans="1:12" ht="22.5" x14ac:dyDescent="0.2">
      <c r="A325" s="26" t="s">
        <v>417</v>
      </c>
      <c r="B325" s="27" t="s">
        <v>392</v>
      </c>
      <c r="C325" s="77" t="s">
        <v>799</v>
      </c>
      <c r="D325" s="78"/>
      <c r="E325" s="28">
        <v>37418200.579999998</v>
      </c>
      <c r="F325" s="28">
        <v>37418200.579999998</v>
      </c>
      <c r="G325" s="28">
        <v>14884268.09</v>
      </c>
      <c r="H325" s="28" t="s">
        <v>42</v>
      </c>
      <c r="I325" s="28" t="s">
        <v>42</v>
      </c>
      <c r="J325" s="28">
        <f t="shared" si="21"/>
        <v>14884268.09</v>
      </c>
      <c r="K325" s="25">
        <f t="shared" si="22"/>
        <v>22533932.489999998</v>
      </c>
      <c r="L325" s="25">
        <f t="shared" si="23"/>
        <v>22533932.489999998</v>
      </c>
    </row>
    <row r="326" spans="1:12" x14ac:dyDescent="0.2">
      <c r="A326" s="26" t="s">
        <v>532</v>
      </c>
      <c r="B326" s="27" t="s">
        <v>392</v>
      </c>
      <c r="C326" s="77" t="s">
        <v>800</v>
      </c>
      <c r="D326" s="78"/>
      <c r="E326" s="28">
        <v>34405836.210000001</v>
      </c>
      <c r="F326" s="28">
        <v>34405836.210000001</v>
      </c>
      <c r="G326" s="28">
        <v>13684946.49</v>
      </c>
      <c r="H326" s="28" t="s">
        <v>42</v>
      </c>
      <c r="I326" s="28" t="s">
        <v>42</v>
      </c>
      <c r="J326" s="28">
        <f t="shared" si="21"/>
        <v>13684946.49</v>
      </c>
      <c r="K326" s="25">
        <f t="shared" si="22"/>
        <v>20720889.719999999</v>
      </c>
      <c r="L326" s="25">
        <f t="shared" si="23"/>
        <v>20720889.719999999</v>
      </c>
    </row>
    <row r="327" spans="1:12" ht="45" x14ac:dyDescent="0.2">
      <c r="A327" s="26" t="s">
        <v>646</v>
      </c>
      <c r="B327" s="27" t="s">
        <v>392</v>
      </c>
      <c r="C327" s="77" t="s">
        <v>801</v>
      </c>
      <c r="D327" s="78"/>
      <c r="E327" s="28">
        <v>15717034.640000001</v>
      </c>
      <c r="F327" s="28">
        <v>15717034.640000001</v>
      </c>
      <c r="G327" s="28">
        <v>5817010.04</v>
      </c>
      <c r="H327" s="28" t="s">
        <v>42</v>
      </c>
      <c r="I327" s="28" t="s">
        <v>42</v>
      </c>
      <c r="J327" s="28">
        <f t="shared" si="21"/>
        <v>5817010.04</v>
      </c>
      <c r="K327" s="25">
        <f t="shared" si="22"/>
        <v>9900024.6000000015</v>
      </c>
      <c r="L327" s="25">
        <f t="shared" si="23"/>
        <v>9900024.6000000015</v>
      </c>
    </row>
    <row r="328" spans="1:12" x14ac:dyDescent="0.2">
      <c r="A328" s="26" t="s">
        <v>533</v>
      </c>
      <c r="B328" s="27" t="s">
        <v>392</v>
      </c>
      <c r="C328" s="77" t="s">
        <v>802</v>
      </c>
      <c r="D328" s="78"/>
      <c r="E328" s="28">
        <v>18688801.57</v>
      </c>
      <c r="F328" s="28">
        <v>18688801.57</v>
      </c>
      <c r="G328" s="28">
        <v>7867936.4500000002</v>
      </c>
      <c r="H328" s="28" t="s">
        <v>42</v>
      </c>
      <c r="I328" s="28" t="s">
        <v>42</v>
      </c>
      <c r="J328" s="28">
        <f t="shared" si="21"/>
        <v>7867936.4500000002</v>
      </c>
      <c r="K328" s="25">
        <f t="shared" si="22"/>
        <v>10820865.120000001</v>
      </c>
      <c r="L328" s="25">
        <f t="shared" si="23"/>
        <v>10820865.120000001</v>
      </c>
    </row>
    <row r="329" spans="1:12" x14ac:dyDescent="0.2">
      <c r="A329" s="26" t="s">
        <v>649</v>
      </c>
      <c r="B329" s="27" t="s">
        <v>392</v>
      </c>
      <c r="C329" s="77" t="s">
        <v>803</v>
      </c>
      <c r="D329" s="78"/>
      <c r="E329" s="28">
        <v>3012364.37</v>
      </c>
      <c r="F329" s="28">
        <v>3012364.37</v>
      </c>
      <c r="G329" s="28">
        <v>1199321.6000000001</v>
      </c>
      <c r="H329" s="28" t="s">
        <v>42</v>
      </c>
      <c r="I329" s="28" t="s">
        <v>42</v>
      </c>
      <c r="J329" s="28">
        <f t="shared" si="21"/>
        <v>1199321.6000000001</v>
      </c>
      <c r="K329" s="25">
        <f t="shared" si="22"/>
        <v>1813042.77</v>
      </c>
      <c r="L329" s="25">
        <f t="shared" si="23"/>
        <v>1813042.77</v>
      </c>
    </row>
    <row r="330" spans="1:12" ht="45" x14ac:dyDescent="0.2">
      <c r="A330" s="26" t="s">
        <v>650</v>
      </c>
      <c r="B330" s="27" t="s">
        <v>392</v>
      </c>
      <c r="C330" s="77" t="s">
        <v>804</v>
      </c>
      <c r="D330" s="78"/>
      <c r="E330" s="28">
        <v>1641326</v>
      </c>
      <c r="F330" s="28">
        <v>1641326</v>
      </c>
      <c r="G330" s="28">
        <v>620100.96</v>
      </c>
      <c r="H330" s="28" t="s">
        <v>42</v>
      </c>
      <c r="I330" s="28" t="s">
        <v>42</v>
      </c>
      <c r="J330" s="28">
        <f t="shared" si="21"/>
        <v>620100.96</v>
      </c>
      <c r="K330" s="25">
        <f t="shared" si="22"/>
        <v>1021225.04</v>
      </c>
      <c r="L330" s="25">
        <f t="shared" si="23"/>
        <v>1021225.04</v>
      </c>
    </row>
    <row r="331" spans="1:12" x14ac:dyDescent="0.2">
      <c r="A331" s="26" t="s">
        <v>651</v>
      </c>
      <c r="B331" s="27" t="s">
        <v>392</v>
      </c>
      <c r="C331" s="77" t="s">
        <v>805</v>
      </c>
      <c r="D331" s="78"/>
      <c r="E331" s="28">
        <v>1371038.37</v>
      </c>
      <c r="F331" s="28">
        <v>1371038.37</v>
      </c>
      <c r="G331" s="28">
        <v>579220.64</v>
      </c>
      <c r="H331" s="28" t="s">
        <v>42</v>
      </c>
      <c r="I331" s="28" t="s">
        <v>42</v>
      </c>
      <c r="J331" s="28">
        <f t="shared" si="21"/>
        <v>579220.64</v>
      </c>
      <c r="K331" s="25">
        <f t="shared" si="22"/>
        <v>791817.7300000001</v>
      </c>
      <c r="L331" s="25">
        <f t="shared" si="23"/>
        <v>791817.7300000001</v>
      </c>
    </row>
    <row r="332" spans="1:12" x14ac:dyDescent="0.2">
      <c r="A332" s="23" t="s">
        <v>806</v>
      </c>
      <c r="B332" s="24" t="s">
        <v>392</v>
      </c>
      <c r="C332" s="75" t="s">
        <v>807</v>
      </c>
      <c r="D332" s="76"/>
      <c r="E332" s="25">
        <v>1606000</v>
      </c>
      <c r="F332" s="25">
        <v>1606000</v>
      </c>
      <c r="G332" s="25">
        <v>664577.28000000003</v>
      </c>
      <c r="H332" s="25" t="s">
        <v>42</v>
      </c>
      <c r="I332" s="25" t="s">
        <v>42</v>
      </c>
      <c r="J332" s="25">
        <f t="shared" si="21"/>
        <v>664577.28000000003</v>
      </c>
      <c r="K332" s="25">
        <f t="shared" si="22"/>
        <v>941422.72</v>
      </c>
      <c r="L332" s="25">
        <f t="shared" si="23"/>
        <v>941422.72</v>
      </c>
    </row>
    <row r="333" spans="1:12" ht="22.5" x14ac:dyDescent="0.2">
      <c r="A333" s="26" t="s">
        <v>405</v>
      </c>
      <c r="B333" s="27" t="s">
        <v>392</v>
      </c>
      <c r="C333" s="77" t="s">
        <v>808</v>
      </c>
      <c r="D333" s="78"/>
      <c r="E333" s="28">
        <v>31500</v>
      </c>
      <c r="F333" s="28">
        <v>31500</v>
      </c>
      <c r="G333" s="28">
        <v>12967.79</v>
      </c>
      <c r="H333" s="28" t="s">
        <v>42</v>
      </c>
      <c r="I333" s="28" t="s">
        <v>42</v>
      </c>
      <c r="J333" s="28">
        <f t="shared" si="21"/>
        <v>12967.79</v>
      </c>
      <c r="K333" s="25">
        <f t="shared" si="22"/>
        <v>18532.21</v>
      </c>
      <c r="L333" s="25">
        <f t="shared" si="23"/>
        <v>18532.21</v>
      </c>
    </row>
    <row r="334" spans="1:12" ht="22.5" x14ac:dyDescent="0.2">
      <c r="A334" s="26" t="s">
        <v>406</v>
      </c>
      <c r="B334" s="27" t="s">
        <v>392</v>
      </c>
      <c r="C334" s="77" t="s">
        <v>809</v>
      </c>
      <c r="D334" s="78"/>
      <c r="E334" s="28">
        <v>31500</v>
      </c>
      <c r="F334" s="28">
        <v>31500</v>
      </c>
      <c r="G334" s="28">
        <v>12967.79</v>
      </c>
      <c r="H334" s="28" t="s">
        <v>42</v>
      </c>
      <c r="I334" s="28" t="s">
        <v>42</v>
      </c>
      <c r="J334" s="28">
        <f t="shared" si="21"/>
        <v>12967.79</v>
      </c>
      <c r="K334" s="25">
        <f t="shared" si="22"/>
        <v>18532.21</v>
      </c>
      <c r="L334" s="25">
        <f t="shared" si="23"/>
        <v>18532.21</v>
      </c>
    </row>
    <row r="335" spans="1:12" x14ac:dyDescent="0.2">
      <c r="A335" s="26" t="s">
        <v>407</v>
      </c>
      <c r="B335" s="27" t="s">
        <v>392</v>
      </c>
      <c r="C335" s="77" t="s">
        <v>810</v>
      </c>
      <c r="D335" s="78"/>
      <c r="E335" s="28">
        <v>31500</v>
      </c>
      <c r="F335" s="28">
        <v>31500</v>
      </c>
      <c r="G335" s="28">
        <v>12967.79</v>
      </c>
      <c r="H335" s="28" t="s">
        <v>42</v>
      </c>
      <c r="I335" s="28" t="s">
        <v>42</v>
      </c>
      <c r="J335" s="28">
        <f t="shared" si="21"/>
        <v>12967.79</v>
      </c>
      <c r="K335" s="25">
        <f t="shared" si="22"/>
        <v>18532.21</v>
      </c>
      <c r="L335" s="25">
        <f t="shared" si="23"/>
        <v>18532.21</v>
      </c>
    </row>
    <row r="336" spans="1:12" x14ac:dyDescent="0.2">
      <c r="A336" s="26" t="s">
        <v>409</v>
      </c>
      <c r="B336" s="27" t="s">
        <v>392</v>
      </c>
      <c r="C336" s="77" t="s">
        <v>811</v>
      </c>
      <c r="D336" s="78"/>
      <c r="E336" s="28">
        <v>1574500</v>
      </c>
      <c r="F336" s="28">
        <v>1574500</v>
      </c>
      <c r="G336" s="28">
        <v>651609.49</v>
      </c>
      <c r="H336" s="28" t="s">
        <v>42</v>
      </c>
      <c r="I336" s="28" t="s">
        <v>42</v>
      </c>
      <c r="J336" s="28">
        <f t="shared" si="21"/>
        <v>651609.49</v>
      </c>
      <c r="K336" s="25">
        <f t="shared" si="22"/>
        <v>922890.51</v>
      </c>
      <c r="L336" s="25">
        <f t="shared" si="23"/>
        <v>922890.51</v>
      </c>
    </row>
    <row r="337" spans="1:12" ht="22.5" x14ac:dyDescent="0.2">
      <c r="A337" s="26" t="s">
        <v>773</v>
      </c>
      <c r="B337" s="27" t="s">
        <v>392</v>
      </c>
      <c r="C337" s="77" t="s">
        <v>812</v>
      </c>
      <c r="D337" s="78"/>
      <c r="E337" s="28">
        <v>1574500</v>
      </c>
      <c r="F337" s="28">
        <v>1574500</v>
      </c>
      <c r="G337" s="28">
        <v>651609.49</v>
      </c>
      <c r="H337" s="28" t="s">
        <v>42</v>
      </c>
      <c r="I337" s="28" t="s">
        <v>42</v>
      </c>
      <c r="J337" s="28">
        <f t="shared" si="21"/>
        <v>651609.49</v>
      </c>
      <c r="K337" s="25">
        <f t="shared" si="22"/>
        <v>922890.51</v>
      </c>
      <c r="L337" s="25">
        <f t="shared" si="23"/>
        <v>922890.51</v>
      </c>
    </row>
    <row r="338" spans="1:12" ht="22.5" x14ac:dyDescent="0.2">
      <c r="A338" s="26" t="s">
        <v>774</v>
      </c>
      <c r="B338" s="27" t="s">
        <v>392</v>
      </c>
      <c r="C338" s="77" t="s">
        <v>813</v>
      </c>
      <c r="D338" s="78"/>
      <c r="E338" s="28">
        <v>1574500</v>
      </c>
      <c r="F338" s="28">
        <v>1574500</v>
      </c>
      <c r="G338" s="28">
        <v>651609.49</v>
      </c>
      <c r="H338" s="28" t="s">
        <v>42</v>
      </c>
      <c r="I338" s="28" t="s">
        <v>42</v>
      </c>
      <c r="J338" s="28">
        <f t="shared" si="21"/>
        <v>651609.49</v>
      </c>
      <c r="K338" s="25">
        <f t="shared" si="22"/>
        <v>922890.51</v>
      </c>
      <c r="L338" s="25">
        <f t="shared" si="23"/>
        <v>922890.51</v>
      </c>
    </row>
    <row r="339" spans="1:12" x14ac:dyDescent="0.2">
      <c r="A339" s="23" t="s">
        <v>814</v>
      </c>
      <c r="B339" s="24" t="s">
        <v>392</v>
      </c>
      <c r="C339" s="75" t="s">
        <v>815</v>
      </c>
      <c r="D339" s="76"/>
      <c r="E339" s="25">
        <v>921094</v>
      </c>
      <c r="F339" s="25">
        <v>921094</v>
      </c>
      <c r="G339" s="25">
        <v>603699.31999999995</v>
      </c>
      <c r="H339" s="25" t="s">
        <v>42</v>
      </c>
      <c r="I339" s="25" t="s">
        <v>42</v>
      </c>
      <c r="J339" s="25">
        <f t="shared" si="21"/>
        <v>603699.31999999995</v>
      </c>
      <c r="K339" s="25">
        <f t="shared" si="22"/>
        <v>317394.68000000005</v>
      </c>
      <c r="L339" s="25">
        <f t="shared" si="23"/>
        <v>317394.68000000005</v>
      </c>
    </row>
    <row r="340" spans="1:12" ht="56.25" x14ac:dyDescent="0.2">
      <c r="A340" s="26" t="s">
        <v>395</v>
      </c>
      <c r="B340" s="27" t="s">
        <v>392</v>
      </c>
      <c r="C340" s="77" t="s">
        <v>816</v>
      </c>
      <c r="D340" s="78"/>
      <c r="E340" s="28">
        <v>851194</v>
      </c>
      <c r="F340" s="28">
        <v>851194</v>
      </c>
      <c r="G340" s="28">
        <v>547911.93000000005</v>
      </c>
      <c r="H340" s="28" t="s">
        <v>42</v>
      </c>
      <c r="I340" s="28" t="s">
        <v>42</v>
      </c>
      <c r="J340" s="28">
        <f t="shared" si="21"/>
        <v>547911.93000000005</v>
      </c>
      <c r="K340" s="25">
        <f t="shared" si="22"/>
        <v>303282.06999999995</v>
      </c>
      <c r="L340" s="25">
        <f t="shared" si="23"/>
        <v>303282.06999999995</v>
      </c>
    </row>
    <row r="341" spans="1:12" ht="22.5" x14ac:dyDescent="0.2">
      <c r="A341" s="26" t="s">
        <v>400</v>
      </c>
      <c r="B341" s="27" t="s">
        <v>392</v>
      </c>
      <c r="C341" s="77" t="s">
        <v>817</v>
      </c>
      <c r="D341" s="78"/>
      <c r="E341" s="28">
        <v>851194</v>
      </c>
      <c r="F341" s="28">
        <v>851194</v>
      </c>
      <c r="G341" s="28">
        <v>547911.93000000005</v>
      </c>
      <c r="H341" s="28" t="s">
        <v>42</v>
      </c>
      <c r="I341" s="28" t="s">
        <v>42</v>
      </c>
      <c r="J341" s="28">
        <f t="shared" si="21"/>
        <v>547911.93000000005</v>
      </c>
      <c r="K341" s="25">
        <f t="shared" si="22"/>
        <v>303282.06999999995</v>
      </c>
      <c r="L341" s="25">
        <f t="shared" si="23"/>
        <v>303282.06999999995</v>
      </c>
    </row>
    <row r="342" spans="1:12" ht="22.5" x14ac:dyDescent="0.2">
      <c r="A342" s="26" t="s">
        <v>401</v>
      </c>
      <c r="B342" s="27" t="s">
        <v>392</v>
      </c>
      <c r="C342" s="77" t="s">
        <v>818</v>
      </c>
      <c r="D342" s="78"/>
      <c r="E342" s="28">
        <v>653759</v>
      </c>
      <c r="F342" s="28">
        <v>653759</v>
      </c>
      <c r="G342" s="28">
        <v>421240.17</v>
      </c>
      <c r="H342" s="28" t="s">
        <v>42</v>
      </c>
      <c r="I342" s="28" t="s">
        <v>42</v>
      </c>
      <c r="J342" s="28">
        <f t="shared" si="21"/>
        <v>421240.17</v>
      </c>
      <c r="K342" s="25">
        <f t="shared" si="22"/>
        <v>232518.83000000002</v>
      </c>
      <c r="L342" s="25">
        <f t="shared" si="23"/>
        <v>232518.83000000002</v>
      </c>
    </row>
    <row r="343" spans="1:12" ht="33.75" x14ac:dyDescent="0.2">
      <c r="A343" s="26" t="s">
        <v>404</v>
      </c>
      <c r="B343" s="27" t="s">
        <v>392</v>
      </c>
      <c r="C343" s="77" t="s">
        <v>819</v>
      </c>
      <c r="D343" s="78"/>
      <c r="E343" s="28">
        <v>197435</v>
      </c>
      <c r="F343" s="28">
        <v>197435</v>
      </c>
      <c r="G343" s="28">
        <v>126671.76</v>
      </c>
      <c r="H343" s="28" t="s">
        <v>42</v>
      </c>
      <c r="I343" s="28" t="s">
        <v>42</v>
      </c>
      <c r="J343" s="28">
        <f t="shared" si="21"/>
        <v>126671.76</v>
      </c>
      <c r="K343" s="25">
        <f t="shared" si="22"/>
        <v>70763.240000000005</v>
      </c>
      <c r="L343" s="25">
        <f t="shared" si="23"/>
        <v>70763.240000000005</v>
      </c>
    </row>
    <row r="344" spans="1:12" ht="22.5" x14ac:dyDescent="0.2">
      <c r="A344" s="26" t="s">
        <v>405</v>
      </c>
      <c r="B344" s="27" t="s">
        <v>392</v>
      </c>
      <c r="C344" s="77" t="s">
        <v>820</v>
      </c>
      <c r="D344" s="78"/>
      <c r="E344" s="28">
        <v>69900</v>
      </c>
      <c r="F344" s="28">
        <v>69900</v>
      </c>
      <c r="G344" s="28">
        <v>55787.39</v>
      </c>
      <c r="H344" s="28" t="s">
        <v>42</v>
      </c>
      <c r="I344" s="28" t="s">
        <v>42</v>
      </c>
      <c r="J344" s="28">
        <f t="shared" si="21"/>
        <v>55787.39</v>
      </c>
      <c r="K344" s="25">
        <f t="shared" si="22"/>
        <v>14112.61</v>
      </c>
      <c r="L344" s="25">
        <f t="shared" si="23"/>
        <v>14112.61</v>
      </c>
    </row>
    <row r="345" spans="1:12" ht="22.5" x14ac:dyDescent="0.2">
      <c r="A345" s="26" t="s">
        <v>406</v>
      </c>
      <c r="B345" s="27" t="s">
        <v>392</v>
      </c>
      <c r="C345" s="77" t="s">
        <v>821</v>
      </c>
      <c r="D345" s="78"/>
      <c r="E345" s="28">
        <v>69900</v>
      </c>
      <c r="F345" s="28">
        <v>69900</v>
      </c>
      <c r="G345" s="28">
        <v>55787.39</v>
      </c>
      <c r="H345" s="28" t="s">
        <v>42</v>
      </c>
      <c r="I345" s="28" t="s">
        <v>42</v>
      </c>
      <c r="J345" s="28">
        <f t="shared" si="21"/>
        <v>55787.39</v>
      </c>
      <c r="K345" s="25">
        <f t="shared" si="22"/>
        <v>14112.61</v>
      </c>
      <c r="L345" s="25">
        <f t="shared" si="23"/>
        <v>14112.61</v>
      </c>
    </row>
    <row r="346" spans="1:12" x14ac:dyDescent="0.2">
      <c r="A346" s="26" t="s">
        <v>407</v>
      </c>
      <c r="B346" s="27" t="s">
        <v>392</v>
      </c>
      <c r="C346" s="77" t="s">
        <v>822</v>
      </c>
      <c r="D346" s="78"/>
      <c r="E346" s="28">
        <v>69900</v>
      </c>
      <c r="F346" s="28">
        <v>69900</v>
      </c>
      <c r="G346" s="28">
        <v>55787.39</v>
      </c>
      <c r="H346" s="28" t="s">
        <v>42</v>
      </c>
      <c r="I346" s="28" t="s">
        <v>42</v>
      </c>
      <c r="J346" s="28">
        <f t="shared" si="21"/>
        <v>55787.39</v>
      </c>
      <c r="K346" s="25">
        <f t="shared" si="22"/>
        <v>14112.61</v>
      </c>
      <c r="L346" s="25">
        <f t="shared" si="23"/>
        <v>14112.61</v>
      </c>
    </row>
    <row r="347" spans="1:12" x14ac:dyDescent="0.2">
      <c r="A347" s="23" t="s">
        <v>823</v>
      </c>
      <c r="B347" s="24" t="s">
        <v>392</v>
      </c>
      <c r="C347" s="75" t="s">
        <v>824</v>
      </c>
      <c r="D347" s="76"/>
      <c r="E347" s="25">
        <v>48520709</v>
      </c>
      <c r="F347" s="25">
        <v>48520709</v>
      </c>
      <c r="G347" s="25">
        <v>31590717.390000001</v>
      </c>
      <c r="H347" s="25" t="s">
        <v>42</v>
      </c>
      <c r="I347" s="25" t="s">
        <v>42</v>
      </c>
      <c r="J347" s="25">
        <f t="shared" si="21"/>
        <v>31590717.390000001</v>
      </c>
      <c r="K347" s="25">
        <f t="shared" si="22"/>
        <v>16929991.609999999</v>
      </c>
      <c r="L347" s="25">
        <f t="shared" si="23"/>
        <v>16929991.609999999</v>
      </c>
    </row>
    <row r="348" spans="1:12" x14ac:dyDescent="0.2">
      <c r="A348" s="23" t="s">
        <v>825</v>
      </c>
      <c r="B348" s="24" t="s">
        <v>392</v>
      </c>
      <c r="C348" s="75" t="s">
        <v>826</v>
      </c>
      <c r="D348" s="76"/>
      <c r="E348" s="25">
        <v>38192657.130000003</v>
      </c>
      <c r="F348" s="25">
        <v>38192657.130000003</v>
      </c>
      <c r="G348" s="25">
        <v>24946192</v>
      </c>
      <c r="H348" s="25" t="s">
        <v>42</v>
      </c>
      <c r="I348" s="25" t="s">
        <v>42</v>
      </c>
      <c r="J348" s="25">
        <f t="shared" ref="J348:J372" si="24">IF(IF(G348="-",0,G348)+IF(H348="-",0,H348)+IF(I348="-",0,I348)=0,"-",IF(G348="-",0,G348)+IF(H348="-",0,H348)+IF(I348="-",0,I348))</f>
        <v>24946192</v>
      </c>
      <c r="K348" s="25">
        <f t="shared" ref="K348:K371" si="25">E348-G348</f>
        <v>13246465.130000003</v>
      </c>
      <c r="L348" s="25">
        <f t="shared" ref="L348:L371" si="26">F348-G348</f>
        <v>13246465.130000003</v>
      </c>
    </row>
    <row r="349" spans="1:12" ht="22.5" x14ac:dyDescent="0.2">
      <c r="A349" s="26" t="s">
        <v>417</v>
      </c>
      <c r="B349" s="27" t="s">
        <v>392</v>
      </c>
      <c r="C349" s="77" t="s">
        <v>827</v>
      </c>
      <c r="D349" s="78"/>
      <c r="E349" s="28">
        <v>38192657.130000003</v>
      </c>
      <c r="F349" s="28">
        <v>38192657.130000003</v>
      </c>
      <c r="G349" s="28">
        <v>24946192</v>
      </c>
      <c r="H349" s="28" t="s">
        <v>42</v>
      </c>
      <c r="I349" s="28" t="s">
        <v>42</v>
      </c>
      <c r="J349" s="28">
        <f t="shared" si="24"/>
        <v>24946192</v>
      </c>
      <c r="K349" s="25">
        <f t="shared" si="25"/>
        <v>13246465.130000003</v>
      </c>
      <c r="L349" s="25">
        <f t="shared" si="26"/>
        <v>13246465.130000003</v>
      </c>
    </row>
    <row r="350" spans="1:12" x14ac:dyDescent="0.2">
      <c r="A350" s="26" t="s">
        <v>532</v>
      </c>
      <c r="B350" s="27" t="s">
        <v>392</v>
      </c>
      <c r="C350" s="77" t="s">
        <v>828</v>
      </c>
      <c r="D350" s="78"/>
      <c r="E350" s="28">
        <v>4290290.13</v>
      </c>
      <c r="F350" s="28">
        <v>4290290.13</v>
      </c>
      <c r="G350" s="28">
        <v>0</v>
      </c>
      <c r="H350" s="28" t="s">
        <v>42</v>
      </c>
      <c r="I350" s="28" t="s">
        <v>42</v>
      </c>
      <c r="J350" s="28">
        <v>0</v>
      </c>
      <c r="K350" s="25">
        <f t="shared" si="25"/>
        <v>4290290.13</v>
      </c>
      <c r="L350" s="25">
        <f t="shared" si="26"/>
        <v>4290290.13</v>
      </c>
    </row>
    <row r="351" spans="1:12" x14ac:dyDescent="0.2">
      <c r="A351" s="26" t="s">
        <v>533</v>
      </c>
      <c r="B351" s="27" t="s">
        <v>392</v>
      </c>
      <c r="C351" s="77" t="s">
        <v>829</v>
      </c>
      <c r="D351" s="78"/>
      <c r="E351" s="28">
        <v>4290290.13</v>
      </c>
      <c r="F351" s="28">
        <v>4290290.13</v>
      </c>
      <c r="G351" s="28">
        <v>0</v>
      </c>
      <c r="H351" s="28" t="s">
        <v>42</v>
      </c>
      <c r="I351" s="28" t="s">
        <v>42</v>
      </c>
      <c r="J351" s="28">
        <v>0</v>
      </c>
      <c r="K351" s="25">
        <f t="shared" si="25"/>
        <v>4290290.13</v>
      </c>
      <c r="L351" s="25">
        <f t="shared" si="26"/>
        <v>4290290.13</v>
      </c>
    </row>
    <row r="352" spans="1:12" x14ac:dyDescent="0.2">
      <c r="A352" s="26" t="s">
        <v>649</v>
      </c>
      <c r="B352" s="27" t="s">
        <v>392</v>
      </c>
      <c r="C352" s="77" t="s">
        <v>830</v>
      </c>
      <c r="D352" s="78"/>
      <c r="E352" s="28">
        <v>33902367</v>
      </c>
      <c r="F352" s="28">
        <v>33902367</v>
      </c>
      <c r="G352" s="28">
        <v>24946192</v>
      </c>
      <c r="H352" s="28" t="s">
        <v>42</v>
      </c>
      <c r="I352" s="28" t="s">
        <v>42</v>
      </c>
      <c r="J352" s="28">
        <f t="shared" si="24"/>
        <v>24946192</v>
      </c>
      <c r="K352" s="25">
        <f t="shared" si="25"/>
        <v>8956175</v>
      </c>
      <c r="L352" s="25">
        <f t="shared" si="26"/>
        <v>8956175</v>
      </c>
    </row>
    <row r="353" spans="1:12" ht="45" x14ac:dyDescent="0.2">
      <c r="A353" s="26" t="s">
        <v>650</v>
      </c>
      <c r="B353" s="27" t="s">
        <v>392</v>
      </c>
      <c r="C353" s="77" t="s">
        <v>831</v>
      </c>
      <c r="D353" s="78"/>
      <c r="E353" s="28">
        <v>33418767</v>
      </c>
      <c r="F353" s="28">
        <v>33418767</v>
      </c>
      <c r="G353" s="28">
        <v>24513592</v>
      </c>
      <c r="H353" s="28" t="s">
        <v>42</v>
      </c>
      <c r="I353" s="28" t="s">
        <v>42</v>
      </c>
      <c r="J353" s="28">
        <f t="shared" si="24"/>
        <v>24513592</v>
      </c>
      <c r="K353" s="25">
        <f t="shared" si="25"/>
        <v>8905175</v>
      </c>
      <c r="L353" s="25">
        <f t="shared" si="26"/>
        <v>8905175</v>
      </c>
    </row>
    <row r="354" spans="1:12" x14ac:dyDescent="0.2">
      <c r="A354" s="26" t="s">
        <v>651</v>
      </c>
      <c r="B354" s="27" t="s">
        <v>392</v>
      </c>
      <c r="C354" s="77" t="s">
        <v>832</v>
      </c>
      <c r="D354" s="78"/>
      <c r="E354" s="28">
        <v>483600</v>
      </c>
      <c r="F354" s="28">
        <v>483600</v>
      </c>
      <c r="G354" s="28">
        <v>432600</v>
      </c>
      <c r="H354" s="28" t="s">
        <v>42</v>
      </c>
      <c r="I354" s="28" t="s">
        <v>42</v>
      </c>
      <c r="J354" s="28">
        <f t="shared" si="24"/>
        <v>432600</v>
      </c>
      <c r="K354" s="25">
        <f t="shared" si="25"/>
        <v>51000</v>
      </c>
      <c r="L354" s="25">
        <f t="shared" si="26"/>
        <v>51000</v>
      </c>
    </row>
    <row r="355" spans="1:12" x14ac:dyDescent="0.2">
      <c r="A355" s="23" t="s">
        <v>833</v>
      </c>
      <c r="B355" s="24" t="s">
        <v>392</v>
      </c>
      <c r="C355" s="75" t="s">
        <v>834</v>
      </c>
      <c r="D355" s="76"/>
      <c r="E355" s="25">
        <v>10328051.869999999</v>
      </c>
      <c r="F355" s="25">
        <v>10328051.869999999</v>
      </c>
      <c r="G355" s="25">
        <v>6644525.3899999997</v>
      </c>
      <c r="H355" s="25" t="s">
        <v>42</v>
      </c>
      <c r="I355" s="25" t="s">
        <v>42</v>
      </c>
      <c r="J355" s="25">
        <f t="shared" si="24"/>
        <v>6644525.3899999997</v>
      </c>
      <c r="K355" s="25">
        <f t="shared" si="25"/>
        <v>3683526.4799999995</v>
      </c>
      <c r="L355" s="25">
        <f t="shared" si="26"/>
        <v>3683526.4799999995</v>
      </c>
    </row>
    <row r="356" spans="1:12" ht="22.5" x14ac:dyDescent="0.2">
      <c r="A356" s="26" t="s">
        <v>417</v>
      </c>
      <c r="B356" s="27" t="s">
        <v>392</v>
      </c>
      <c r="C356" s="77" t="s">
        <v>835</v>
      </c>
      <c r="D356" s="78"/>
      <c r="E356" s="28">
        <v>10328051.869999999</v>
      </c>
      <c r="F356" s="28">
        <v>10328051.869999999</v>
      </c>
      <c r="G356" s="28">
        <v>6644525.3899999997</v>
      </c>
      <c r="H356" s="28" t="s">
        <v>42</v>
      </c>
      <c r="I356" s="28" t="s">
        <v>42</v>
      </c>
      <c r="J356" s="28">
        <f t="shared" si="24"/>
        <v>6644525.3899999997</v>
      </c>
      <c r="K356" s="25">
        <f t="shared" si="25"/>
        <v>3683526.4799999995</v>
      </c>
      <c r="L356" s="25">
        <f t="shared" si="26"/>
        <v>3683526.4799999995</v>
      </c>
    </row>
    <row r="357" spans="1:12" x14ac:dyDescent="0.2">
      <c r="A357" s="26" t="s">
        <v>532</v>
      </c>
      <c r="B357" s="27" t="s">
        <v>392</v>
      </c>
      <c r="C357" s="77" t="s">
        <v>836</v>
      </c>
      <c r="D357" s="78"/>
      <c r="E357" s="28">
        <v>10328051.869999999</v>
      </c>
      <c r="F357" s="28">
        <v>10328051.869999999</v>
      </c>
      <c r="G357" s="28">
        <v>6644525.3899999997</v>
      </c>
      <c r="H357" s="28" t="s">
        <v>42</v>
      </c>
      <c r="I357" s="28" t="s">
        <v>42</v>
      </c>
      <c r="J357" s="28">
        <f t="shared" si="24"/>
        <v>6644525.3899999997</v>
      </c>
      <c r="K357" s="25">
        <f t="shared" si="25"/>
        <v>3683526.4799999995</v>
      </c>
      <c r="L357" s="25">
        <f t="shared" si="26"/>
        <v>3683526.4799999995</v>
      </c>
    </row>
    <row r="358" spans="1:12" ht="45" x14ac:dyDescent="0.2">
      <c r="A358" s="26" t="s">
        <v>646</v>
      </c>
      <c r="B358" s="27" t="s">
        <v>392</v>
      </c>
      <c r="C358" s="77" t="s">
        <v>837</v>
      </c>
      <c r="D358" s="78"/>
      <c r="E358" s="28">
        <v>10122917.869999999</v>
      </c>
      <c r="F358" s="28">
        <v>10122917.869999999</v>
      </c>
      <c r="G358" s="28">
        <v>6440009.3899999997</v>
      </c>
      <c r="H358" s="28" t="s">
        <v>42</v>
      </c>
      <c r="I358" s="28" t="s">
        <v>42</v>
      </c>
      <c r="J358" s="28">
        <f t="shared" si="24"/>
        <v>6440009.3899999997</v>
      </c>
      <c r="K358" s="25">
        <f t="shared" si="25"/>
        <v>3682908.4799999995</v>
      </c>
      <c r="L358" s="25">
        <f t="shared" si="26"/>
        <v>3682908.4799999995</v>
      </c>
    </row>
    <row r="359" spans="1:12" x14ac:dyDescent="0.2">
      <c r="A359" s="26" t="s">
        <v>533</v>
      </c>
      <c r="B359" s="27" t="s">
        <v>392</v>
      </c>
      <c r="C359" s="77" t="s">
        <v>838</v>
      </c>
      <c r="D359" s="78"/>
      <c r="E359" s="28">
        <v>205134</v>
      </c>
      <c r="F359" s="28">
        <v>205134</v>
      </c>
      <c r="G359" s="28">
        <v>204516</v>
      </c>
      <c r="H359" s="28" t="s">
        <v>42</v>
      </c>
      <c r="I359" s="28" t="s">
        <v>42</v>
      </c>
      <c r="J359" s="28">
        <f t="shared" si="24"/>
        <v>204516</v>
      </c>
      <c r="K359" s="25">
        <f t="shared" si="25"/>
        <v>618</v>
      </c>
      <c r="L359" s="25">
        <f t="shared" si="26"/>
        <v>618</v>
      </c>
    </row>
    <row r="360" spans="1:12" ht="22.5" x14ac:dyDescent="0.2">
      <c r="A360" s="23" t="s">
        <v>839</v>
      </c>
      <c r="B360" s="24" t="s">
        <v>392</v>
      </c>
      <c r="C360" s="75" t="s">
        <v>840</v>
      </c>
      <c r="D360" s="76"/>
      <c r="E360" s="25">
        <v>4000</v>
      </c>
      <c r="F360" s="25">
        <v>4000</v>
      </c>
      <c r="G360" s="25">
        <v>2646.58</v>
      </c>
      <c r="H360" s="25" t="s">
        <v>42</v>
      </c>
      <c r="I360" s="25" t="s">
        <v>42</v>
      </c>
      <c r="J360" s="25">
        <f t="shared" si="24"/>
        <v>2646.58</v>
      </c>
      <c r="K360" s="25">
        <f t="shared" si="25"/>
        <v>1353.42</v>
      </c>
      <c r="L360" s="25">
        <f t="shared" si="26"/>
        <v>1353.42</v>
      </c>
    </row>
    <row r="361" spans="1:12" ht="22.5" x14ac:dyDescent="0.2">
      <c r="A361" s="23" t="s">
        <v>843</v>
      </c>
      <c r="B361" s="24" t="s">
        <v>392</v>
      </c>
      <c r="C361" s="75" t="s">
        <v>844</v>
      </c>
      <c r="D361" s="76"/>
      <c r="E361" s="25">
        <v>4000</v>
      </c>
      <c r="F361" s="25">
        <v>4000</v>
      </c>
      <c r="G361" s="25">
        <v>2646.58</v>
      </c>
      <c r="H361" s="25" t="s">
        <v>42</v>
      </c>
      <c r="I361" s="25" t="s">
        <v>42</v>
      </c>
      <c r="J361" s="25">
        <f t="shared" si="24"/>
        <v>2646.58</v>
      </c>
      <c r="K361" s="25">
        <f t="shared" si="25"/>
        <v>1353.42</v>
      </c>
      <c r="L361" s="25">
        <f t="shared" si="26"/>
        <v>1353.42</v>
      </c>
    </row>
    <row r="362" spans="1:12" x14ac:dyDescent="0.2">
      <c r="A362" s="26" t="s">
        <v>841</v>
      </c>
      <c r="B362" s="27" t="s">
        <v>392</v>
      </c>
      <c r="C362" s="77" t="s">
        <v>845</v>
      </c>
      <c r="D362" s="78"/>
      <c r="E362" s="28">
        <v>4000</v>
      </c>
      <c r="F362" s="28">
        <v>4000</v>
      </c>
      <c r="G362" s="28">
        <v>2646.58</v>
      </c>
      <c r="H362" s="28" t="s">
        <v>42</v>
      </c>
      <c r="I362" s="28" t="s">
        <v>42</v>
      </c>
      <c r="J362" s="28">
        <f t="shared" si="24"/>
        <v>2646.58</v>
      </c>
      <c r="K362" s="25">
        <f t="shared" si="25"/>
        <v>1353.42</v>
      </c>
      <c r="L362" s="25">
        <f t="shared" si="26"/>
        <v>1353.42</v>
      </c>
    </row>
    <row r="363" spans="1:12" x14ac:dyDescent="0.2">
      <c r="A363" s="26" t="s">
        <v>842</v>
      </c>
      <c r="B363" s="27" t="s">
        <v>392</v>
      </c>
      <c r="C363" s="77" t="s">
        <v>846</v>
      </c>
      <c r="D363" s="78"/>
      <c r="E363" s="28">
        <v>4000</v>
      </c>
      <c r="F363" s="28">
        <v>4000</v>
      </c>
      <c r="G363" s="28">
        <v>2646.58</v>
      </c>
      <c r="H363" s="28" t="s">
        <v>42</v>
      </c>
      <c r="I363" s="28" t="s">
        <v>42</v>
      </c>
      <c r="J363" s="28">
        <f t="shared" si="24"/>
        <v>2646.58</v>
      </c>
      <c r="K363" s="25">
        <f t="shared" si="25"/>
        <v>1353.42</v>
      </c>
      <c r="L363" s="25">
        <f t="shared" si="26"/>
        <v>1353.42</v>
      </c>
    </row>
    <row r="364" spans="1:12" ht="33.75" x14ac:dyDescent="0.2">
      <c r="A364" s="23" t="s">
        <v>847</v>
      </c>
      <c r="B364" s="24" t="s">
        <v>392</v>
      </c>
      <c r="C364" s="75" t="s">
        <v>848</v>
      </c>
      <c r="D364" s="76"/>
      <c r="E364" s="25">
        <v>104492383.06</v>
      </c>
      <c r="F364" s="25">
        <v>104492383.06</v>
      </c>
      <c r="G364" s="25">
        <v>70130259.480000004</v>
      </c>
      <c r="H364" s="25" t="s">
        <v>42</v>
      </c>
      <c r="I364" s="25" t="s">
        <v>42</v>
      </c>
      <c r="J364" s="25">
        <f t="shared" si="24"/>
        <v>70130259.480000004</v>
      </c>
      <c r="K364" s="25">
        <f t="shared" si="25"/>
        <v>34362123.579999998</v>
      </c>
      <c r="L364" s="25">
        <f t="shared" si="26"/>
        <v>34362123.579999998</v>
      </c>
    </row>
    <row r="365" spans="1:12" ht="33.75" x14ac:dyDescent="0.2">
      <c r="A365" s="23" t="s">
        <v>850</v>
      </c>
      <c r="B365" s="24" t="s">
        <v>392</v>
      </c>
      <c r="C365" s="75" t="s">
        <v>851</v>
      </c>
      <c r="D365" s="76"/>
      <c r="E365" s="25">
        <v>23840700</v>
      </c>
      <c r="F365" s="25">
        <v>23840700</v>
      </c>
      <c r="G365" s="25">
        <v>19988900</v>
      </c>
      <c r="H365" s="25" t="s">
        <v>42</v>
      </c>
      <c r="I365" s="25" t="s">
        <v>42</v>
      </c>
      <c r="J365" s="25">
        <f t="shared" si="24"/>
        <v>19988900</v>
      </c>
      <c r="K365" s="25">
        <f t="shared" si="25"/>
        <v>3851800</v>
      </c>
      <c r="L365" s="25">
        <f t="shared" si="26"/>
        <v>3851800</v>
      </c>
    </row>
    <row r="366" spans="1:12" x14ac:dyDescent="0.2">
      <c r="A366" s="26" t="s">
        <v>415</v>
      </c>
      <c r="B366" s="27" t="s">
        <v>392</v>
      </c>
      <c r="C366" s="77" t="s">
        <v>852</v>
      </c>
      <c r="D366" s="78"/>
      <c r="E366" s="49">
        <v>23840700</v>
      </c>
      <c r="F366" s="49">
        <v>23840700</v>
      </c>
      <c r="G366" s="28">
        <v>19988900</v>
      </c>
      <c r="H366" s="28" t="s">
        <v>42</v>
      </c>
      <c r="I366" s="28" t="s">
        <v>42</v>
      </c>
      <c r="J366" s="28">
        <f t="shared" si="24"/>
        <v>19988900</v>
      </c>
      <c r="K366" s="25">
        <f t="shared" si="25"/>
        <v>3851800</v>
      </c>
      <c r="L366" s="25">
        <f t="shared" si="26"/>
        <v>3851800</v>
      </c>
    </row>
    <row r="367" spans="1:12" x14ac:dyDescent="0.2">
      <c r="A367" s="26" t="s">
        <v>849</v>
      </c>
      <c r="B367" s="27" t="s">
        <v>392</v>
      </c>
      <c r="C367" s="77" t="s">
        <v>853</v>
      </c>
      <c r="D367" s="78"/>
      <c r="E367" s="49">
        <v>23840700</v>
      </c>
      <c r="F367" s="49">
        <v>23840700</v>
      </c>
      <c r="G367" s="28">
        <v>19988900</v>
      </c>
      <c r="H367" s="28" t="s">
        <v>42</v>
      </c>
      <c r="I367" s="28" t="s">
        <v>42</v>
      </c>
      <c r="J367" s="28">
        <f t="shared" si="24"/>
        <v>19988900</v>
      </c>
      <c r="K367" s="25">
        <f t="shared" si="25"/>
        <v>3851800</v>
      </c>
      <c r="L367" s="25">
        <f t="shared" si="26"/>
        <v>3851800</v>
      </c>
    </row>
    <row r="368" spans="1:12" x14ac:dyDescent="0.2">
      <c r="A368" s="26" t="s">
        <v>294</v>
      </c>
      <c r="B368" s="27" t="s">
        <v>392</v>
      </c>
      <c r="C368" s="77" t="s">
        <v>854</v>
      </c>
      <c r="D368" s="78"/>
      <c r="E368" s="49">
        <v>23840700</v>
      </c>
      <c r="F368" s="49">
        <v>23840700</v>
      </c>
      <c r="G368" s="28">
        <v>19988900</v>
      </c>
      <c r="H368" s="28" t="s">
        <v>42</v>
      </c>
      <c r="I368" s="28" t="s">
        <v>42</v>
      </c>
      <c r="J368" s="28">
        <f t="shared" si="24"/>
        <v>19988900</v>
      </c>
      <c r="K368" s="25">
        <f t="shared" si="25"/>
        <v>3851800</v>
      </c>
      <c r="L368" s="25">
        <f t="shared" si="26"/>
        <v>3851800</v>
      </c>
    </row>
    <row r="369" spans="1:12" ht="22.5" x14ac:dyDescent="0.2">
      <c r="A369" s="23" t="s">
        <v>855</v>
      </c>
      <c r="B369" s="24" t="s">
        <v>392</v>
      </c>
      <c r="C369" s="75" t="s">
        <v>856</v>
      </c>
      <c r="D369" s="76"/>
      <c r="E369" s="25">
        <v>80651683.060000002</v>
      </c>
      <c r="F369" s="25">
        <v>80651683.060000002</v>
      </c>
      <c r="G369" s="25">
        <v>50141359.479999997</v>
      </c>
      <c r="H369" s="25" t="s">
        <v>42</v>
      </c>
      <c r="I369" s="25" t="s">
        <v>42</v>
      </c>
      <c r="J369" s="25">
        <f t="shared" si="24"/>
        <v>50141359.479999997</v>
      </c>
      <c r="K369" s="25">
        <f t="shared" si="25"/>
        <v>30510323.580000006</v>
      </c>
      <c r="L369" s="25">
        <f t="shared" si="26"/>
        <v>30510323.580000006</v>
      </c>
    </row>
    <row r="370" spans="1:12" x14ac:dyDescent="0.2">
      <c r="A370" s="26" t="s">
        <v>415</v>
      </c>
      <c r="B370" s="27" t="s">
        <v>392</v>
      </c>
      <c r="C370" s="77" t="s">
        <v>857</v>
      </c>
      <c r="D370" s="78"/>
      <c r="E370" s="49">
        <v>80651683.060000002</v>
      </c>
      <c r="F370" s="49">
        <v>80651683.060000002</v>
      </c>
      <c r="G370" s="28">
        <v>50141359.479999997</v>
      </c>
      <c r="H370" s="28" t="s">
        <v>42</v>
      </c>
      <c r="I370" s="28" t="s">
        <v>42</v>
      </c>
      <c r="J370" s="28">
        <f t="shared" si="24"/>
        <v>50141359.479999997</v>
      </c>
      <c r="K370" s="25">
        <f t="shared" si="25"/>
        <v>30510323.580000006</v>
      </c>
      <c r="L370" s="25">
        <f t="shared" si="26"/>
        <v>30510323.580000006</v>
      </c>
    </row>
    <row r="371" spans="1:12" x14ac:dyDescent="0.2">
      <c r="A371" s="26" t="s">
        <v>344</v>
      </c>
      <c r="B371" s="27" t="s">
        <v>392</v>
      </c>
      <c r="C371" s="77" t="s">
        <v>858</v>
      </c>
      <c r="D371" s="78"/>
      <c r="E371" s="49">
        <v>80651683.060000002</v>
      </c>
      <c r="F371" s="49">
        <v>80651683.060000002</v>
      </c>
      <c r="G371" s="28">
        <v>50141359.479999997</v>
      </c>
      <c r="H371" s="28" t="s">
        <v>42</v>
      </c>
      <c r="I371" s="28" t="s">
        <v>42</v>
      </c>
      <c r="J371" s="28">
        <f t="shared" si="24"/>
        <v>50141359.479999997</v>
      </c>
      <c r="K371" s="25">
        <f t="shared" si="25"/>
        <v>30510323.580000006</v>
      </c>
      <c r="L371" s="25">
        <f t="shared" si="26"/>
        <v>30510323.580000006</v>
      </c>
    </row>
    <row r="372" spans="1:12" ht="22.5" x14ac:dyDescent="0.2">
      <c r="A372" s="23" t="s">
        <v>859</v>
      </c>
      <c r="B372" s="24" t="s">
        <v>860</v>
      </c>
      <c r="C372" s="75" t="s">
        <v>43</v>
      </c>
      <c r="D372" s="76"/>
      <c r="E372" s="25" t="s">
        <v>43</v>
      </c>
      <c r="F372" s="25" t="s">
        <v>43</v>
      </c>
      <c r="G372" s="25">
        <v>19612648.690000001</v>
      </c>
      <c r="H372" s="25" t="s">
        <v>42</v>
      </c>
      <c r="I372" s="25" t="s">
        <v>42</v>
      </c>
      <c r="J372" s="25">
        <f t="shared" si="24"/>
        <v>19612648.690000001</v>
      </c>
      <c r="K372" s="25" t="s">
        <v>43</v>
      </c>
      <c r="L372" s="25" t="s">
        <v>43</v>
      </c>
    </row>
  </sheetData>
  <mergeCells count="374">
    <mergeCell ref="C368:D368"/>
    <mergeCell ref="C369:D369"/>
    <mergeCell ref="C370:D370"/>
    <mergeCell ref="C371:D371"/>
    <mergeCell ref="C372:D372"/>
    <mergeCell ref="C365:D365"/>
    <mergeCell ref="C366:D366"/>
    <mergeCell ref="C363:D363"/>
    <mergeCell ref="C364:D364"/>
    <mergeCell ref="C355:D355"/>
    <mergeCell ref="C356:D356"/>
    <mergeCell ref="C357:D357"/>
    <mergeCell ref="C358:D358"/>
    <mergeCell ref="C359:D359"/>
    <mergeCell ref="C360:D360"/>
    <mergeCell ref="C367:D367"/>
    <mergeCell ref="C349:D349"/>
    <mergeCell ref="C350:D350"/>
    <mergeCell ref="C351:D351"/>
    <mergeCell ref="C352:D352"/>
    <mergeCell ref="C353:D353"/>
    <mergeCell ref="C354:D354"/>
    <mergeCell ref="C348:D348"/>
    <mergeCell ref="C361:D361"/>
    <mergeCell ref="C362:D362"/>
    <mergeCell ref="C344:D344"/>
    <mergeCell ref="C345:D345"/>
    <mergeCell ref="C346:D346"/>
    <mergeCell ref="C347:D347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10:D310"/>
    <mergeCell ref="C311:D311"/>
    <mergeCell ref="C312:D312"/>
    <mergeCell ref="C313:D313"/>
    <mergeCell ref="C304:D304"/>
    <mergeCell ref="C305:D305"/>
    <mergeCell ref="C306:D306"/>
    <mergeCell ref="C307:D307"/>
    <mergeCell ref="C320:D320"/>
    <mergeCell ref="C300:D300"/>
    <mergeCell ref="C301:D301"/>
    <mergeCell ref="C302:D302"/>
    <mergeCell ref="C303:D303"/>
    <mergeCell ref="C297:D297"/>
    <mergeCell ref="C298:D298"/>
    <mergeCell ref="C299:D299"/>
    <mergeCell ref="C308:D308"/>
    <mergeCell ref="C309:D309"/>
    <mergeCell ref="C293:D293"/>
    <mergeCell ref="C294:D294"/>
    <mergeCell ref="C295:D295"/>
    <mergeCell ref="C296:D296"/>
    <mergeCell ref="C287:D287"/>
    <mergeCell ref="C288:D288"/>
    <mergeCell ref="C289:D289"/>
    <mergeCell ref="C290:D290"/>
    <mergeCell ref="C291:D291"/>
    <mergeCell ref="C292:D292"/>
    <mergeCell ref="C283:D283"/>
    <mergeCell ref="C284:D284"/>
    <mergeCell ref="C285:D285"/>
    <mergeCell ref="C286:D286"/>
    <mergeCell ref="C275:D275"/>
    <mergeCell ref="C276:D276"/>
    <mergeCell ref="C277:D277"/>
    <mergeCell ref="C278:D278"/>
    <mergeCell ref="C279:D279"/>
    <mergeCell ref="C280:D280"/>
    <mergeCell ref="C269:D269"/>
    <mergeCell ref="C270:D270"/>
    <mergeCell ref="C271:D271"/>
    <mergeCell ref="C272:D272"/>
    <mergeCell ref="C273:D273"/>
    <mergeCell ref="C274:D274"/>
    <mergeCell ref="C268:D268"/>
    <mergeCell ref="C281:D281"/>
    <mergeCell ref="C282:D282"/>
    <mergeCell ref="C265:D265"/>
    <mergeCell ref="C266:D266"/>
    <mergeCell ref="C267:D267"/>
    <mergeCell ref="C259:D259"/>
    <mergeCell ref="C260:D260"/>
    <mergeCell ref="C261:D261"/>
    <mergeCell ref="C262:D262"/>
    <mergeCell ref="C263:D263"/>
    <mergeCell ref="C264:D264"/>
    <mergeCell ref="C253:D253"/>
    <mergeCell ref="C254:D254"/>
    <mergeCell ref="C255:D255"/>
    <mergeCell ref="C256:D256"/>
    <mergeCell ref="C257:D257"/>
    <mergeCell ref="C258:D258"/>
    <mergeCell ref="C247:D247"/>
    <mergeCell ref="C248:D248"/>
    <mergeCell ref="C249:D249"/>
    <mergeCell ref="C250:D250"/>
    <mergeCell ref="C251:D251"/>
    <mergeCell ref="C252:D252"/>
    <mergeCell ref="C241:D241"/>
    <mergeCell ref="C242:D242"/>
    <mergeCell ref="C243:D243"/>
    <mergeCell ref="C244:D244"/>
    <mergeCell ref="C245:D245"/>
    <mergeCell ref="C246:D246"/>
    <mergeCell ref="C235:D235"/>
    <mergeCell ref="C236:D236"/>
    <mergeCell ref="C237:D237"/>
    <mergeCell ref="C238:D238"/>
    <mergeCell ref="C239:D239"/>
    <mergeCell ref="C240:D240"/>
    <mergeCell ref="C229:D229"/>
    <mergeCell ref="C230:D230"/>
    <mergeCell ref="C231:D231"/>
    <mergeCell ref="C232:D232"/>
    <mergeCell ref="C233:D233"/>
    <mergeCell ref="C234:D234"/>
    <mergeCell ref="C223:D223"/>
    <mergeCell ref="C224:D224"/>
    <mergeCell ref="C225:D225"/>
    <mergeCell ref="C226:D226"/>
    <mergeCell ref="C227:D227"/>
    <mergeCell ref="C228:D228"/>
    <mergeCell ref="C217:D217"/>
    <mergeCell ref="C218:D218"/>
    <mergeCell ref="C219:D219"/>
    <mergeCell ref="C220:D220"/>
    <mergeCell ref="C221:D221"/>
    <mergeCell ref="C222:D222"/>
    <mergeCell ref="C211:D211"/>
    <mergeCell ref="C212:D212"/>
    <mergeCell ref="C213:D213"/>
    <mergeCell ref="C214:D214"/>
    <mergeCell ref="C215:D215"/>
    <mergeCell ref="C216:D216"/>
    <mergeCell ref="C205:D205"/>
    <mergeCell ref="C206:D206"/>
    <mergeCell ref="C207:D207"/>
    <mergeCell ref="C208:D208"/>
    <mergeCell ref="C209:D209"/>
    <mergeCell ref="C210:D210"/>
    <mergeCell ref="C199:D199"/>
    <mergeCell ref="C200:D200"/>
    <mergeCell ref="C201:D201"/>
    <mergeCell ref="C202:D202"/>
    <mergeCell ref="C203:D203"/>
    <mergeCell ref="C204:D204"/>
    <mergeCell ref="C193:D193"/>
    <mergeCell ref="C194:D194"/>
    <mergeCell ref="C195:D195"/>
    <mergeCell ref="C196:D196"/>
    <mergeCell ref="C197:D197"/>
    <mergeCell ref="C198:D198"/>
    <mergeCell ref="C187:D187"/>
    <mergeCell ref="C188:D188"/>
    <mergeCell ref="C189:D189"/>
    <mergeCell ref="C190:D190"/>
    <mergeCell ref="C191:D191"/>
    <mergeCell ref="C192:D192"/>
    <mergeCell ref="C181:D181"/>
    <mergeCell ref="C171:D171"/>
    <mergeCell ref="C172:D172"/>
    <mergeCell ref="C173:D173"/>
    <mergeCell ref="C174:D174"/>
    <mergeCell ref="C175:D175"/>
    <mergeCell ref="C186:D186"/>
    <mergeCell ref="C182:D182"/>
    <mergeCell ref="C183:D183"/>
    <mergeCell ref="C184:D184"/>
    <mergeCell ref="C185:D185"/>
    <mergeCell ref="C167:D167"/>
    <mergeCell ref="C168:D168"/>
    <mergeCell ref="C169:D169"/>
    <mergeCell ref="C170:D170"/>
    <mergeCell ref="C176:D176"/>
    <mergeCell ref="C177:D177"/>
    <mergeCell ref="C178:D178"/>
    <mergeCell ref="C179:D179"/>
    <mergeCell ref="C180:D180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43:D143"/>
    <mergeCell ref="C144:D144"/>
    <mergeCell ref="C145:D145"/>
    <mergeCell ref="C146:D146"/>
    <mergeCell ref="C147:D147"/>
    <mergeCell ref="C148:D14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24:D124"/>
    <mergeCell ref="C125:D125"/>
    <mergeCell ref="C126:D126"/>
    <mergeCell ref="C127:D127"/>
    <mergeCell ref="C128:D128"/>
    <mergeCell ref="C129:D129"/>
    <mergeCell ref="C130:D130"/>
    <mergeCell ref="C137:D137"/>
    <mergeCell ref="C138:D138"/>
    <mergeCell ref="C119:D119"/>
    <mergeCell ref="C120:D120"/>
    <mergeCell ref="C121:D121"/>
    <mergeCell ref="C122:D122"/>
    <mergeCell ref="C123:D123"/>
    <mergeCell ref="C112:D112"/>
    <mergeCell ref="C113:D113"/>
    <mergeCell ref="C114:D114"/>
    <mergeCell ref="C115:D115"/>
    <mergeCell ref="C116:D116"/>
    <mergeCell ref="C117:D117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8:D118"/>
    <mergeCell ref="C99:D99"/>
    <mergeCell ref="C100:D100"/>
    <mergeCell ref="C101:D101"/>
    <mergeCell ref="C102:D102"/>
    <mergeCell ref="C103:D103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8:D58"/>
    <mergeCell ref="C59:D59"/>
    <mergeCell ref="C60:D60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25:D25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  <mergeCell ref="C61:D61"/>
    <mergeCell ref="C13:D13"/>
    <mergeCell ref="C14:D14"/>
    <mergeCell ref="C15:D15"/>
    <mergeCell ref="C16:D16"/>
    <mergeCell ref="C17:D17"/>
    <mergeCell ref="C18:D18"/>
    <mergeCell ref="C19:D19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workbookViewId="0">
      <selection activeCell="D52" sqref="D52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102" t="s">
        <v>861</v>
      </c>
      <c r="B1" s="102"/>
      <c r="C1" s="102"/>
      <c r="D1" s="102"/>
      <c r="E1" s="102"/>
      <c r="F1" s="102"/>
      <c r="G1" s="102"/>
      <c r="H1" s="102"/>
      <c r="I1" s="102"/>
    </row>
    <row r="2" spans="1:9" ht="13.15" customHeight="1" x14ac:dyDescent="0.25">
      <c r="A2" s="51" t="s">
        <v>862</v>
      </c>
      <c r="B2" s="51"/>
      <c r="C2" s="51"/>
      <c r="D2" s="51"/>
      <c r="E2" s="51"/>
      <c r="F2" s="51"/>
      <c r="G2" s="51"/>
      <c r="H2" s="51"/>
      <c r="I2" s="51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4" t="s">
        <v>24</v>
      </c>
      <c r="B4" s="57" t="s">
        <v>25</v>
      </c>
      <c r="C4" s="69" t="s">
        <v>863</v>
      </c>
      <c r="D4" s="68" t="s">
        <v>27</v>
      </c>
      <c r="E4" s="103" t="s">
        <v>28</v>
      </c>
      <c r="F4" s="104"/>
      <c r="G4" s="104"/>
      <c r="H4" s="105"/>
      <c r="I4" s="79" t="s">
        <v>29</v>
      </c>
    </row>
    <row r="5" spans="1:9" ht="12.75" customHeight="1" x14ac:dyDescent="0.2">
      <c r="A5" s="55"/>
      <c r="B5" s="58"/>
      <c r="C5" s="71"/>
      <c r="D5" s="66"/>
      <c r="E5" s="65" t="s">
        <v>30</v>
      </c>
      <c r="F5" s="65" t="s">
        <v>31</v>
      </c>
      <c r="G5" s="65" t="s">
        <v>32</v>
      </c>
      <c r="H5" s="82" t="s">
        <v>33</v>
      </c>
      <c r="I5" s="80"/>
    </row>
    <row r="6" spans="1:9" ht="12.75" customHeight="1" x14ac:dyDescent="0.2">
      <c r="A6" s="55"/>
      <c r="B6" s="58"/>
      <c r="C6" s="71"/>
      <c r="D6" s="66"/>
      <c r="E6" s="66"/>
      <c r="F6" s="85"/>
      <c r="G6" s="85"/>
      <c r="H6" s="83"/>
      <c r="I6" s="80"/>
    </row>
    <row r="7" spans="1:9" ht="12.75" customHeight="1" x14ac:dyDescent="0.2">
      <c r="A7" s="55"/>
      <c r="B7" s="58"/>
      <c r="C7" s="71"/>
      <c r="D7" s="66"/>
      <c r="E7" s="66"/>
      <c r="F7" s="85"/>
      <c r="G7" s="85"/>
      <c r="H7" s="83"/>
      <c r="I7" s="80"/>
    </row>
    <row r="8" spans="1:9" ht="12.75" customHeight="1" x14ac:dyDescent="0.2">
      <c r="A8" s="55"/>
      <c r="B8" s="58"/>
      <c r="C8" s="71"/>
      <c r="D8" s="66"/>
      <c r="E8" s="66"/>
      <c r="F8" s="85"/>
      <c r="G8" s="85"/>
      <c r="H8" s="83"/>
      <c r="I8" s="80"/>
    </row>
    <row r="9" spans="1:9" ht="12.75" customHeight="1" x14ac:dyDescent="0.2">
      <c r="A9" s="55"/>
      <c r="B9" s="58"/>
      <c r="C9" s="71"/>
      <c r="D9" s="66"/>
      <c r="E9" s="66"/>
      <c r="F9" s="85"/>
      <c r="G9" s="85"/>
      <c r="H9" s="83"/>
      <c r="I9" s="80"/>
    </row>
    <row r="10" spans="1:9" ht="12.75" customHeight="1" x14ac:dyDescent="0.2">
      <c r="A10" s="56"/>
      <c r="B10" s="59"/>
      <c r="C10" s="73"/>
      <c r="D10" s="67"/>
      <c r="E10" s="67"/>
      <c r="F10" s="86"/>
      <c r="G10" s="86"/>
      <c r="H10" s="84"/>
      <c r="I10" s="81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864</v>
      </c>
      <c r="B12" s="24" t="s">
        <v>865</v>
      </c>
      <c r="C12" s="24" t="s">
        <v>43</v>
      </c>
      <c r="D12" s="25">
        <f>D14</f>
        <v>18549826.559999943</v>
      </c>
      <c r="E12" s="25">
        <f>E14+FIO</f>
        <v>-19612648.689999819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-19612648.689999819</v>
      </c>
      <c r="I12" s="25">
        <v>16100000</v>
      </c>
    </row>
    <row r="13" spans="1:9" x14ac:dyDescent="0.2">
      <c r="A13" s="26" t="s">
        <v>866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867</v>
      </c>
      <c r="B14" s="24" t="s">
        <v>868</v>
      </c>
      <c r="C14" s="24" t="s">
        <v>43</v>
      </c>
      <c r="D14" s="25">
        <f>+D18+D28</f>
        <v>18549826.559999943</v>
      </c>
      <c r="E14" s="25">
        <v>-16100000</v>
      </c>
      <c r="F14" s="25" t="s">
        <v>42</v>
      </c>
      <c r="G14" s="25" t="s">
        <v>42</v>
      </c>
      <c r="H14" s="25">
        <f>IF(IF(OR(E14="-",E14="x"),0,E14)+IF(OR(F14="-",F14="x"),0,F14)+IF(OR(G14="-",G14="x"),0,G14)=0,"-",IF(OR(E14="-",E14="x"),0,E14)+IF(OR(F14="-",F14="x"),0,F14)+IF(OR(G14="-",G14="x"),0,G14))</f>
        <v>-16100000</v>
      </c>
      <c r="I14" s="25">
        <v>16100000</v>
      </c>
    </row>
    <row r="15" spans="1:9" x14ac:dyDescent="0.2">
      <c r="A15" s="26" t="s">
        <v>869</v>
      </c>
      <c r="B15" s="27"/>
      <c r="C15" s="27"/>
      <c r="D15" s="28"/>
      <c r="E15" s="28"/>
      <c r="F15" s="28"/>
      <c r="G15" s="28"/>
      <c r="H15" s="28"/>
      <c r="I15" s="28"/>
    </row>
    <row r="16" spans="1:9" ht="33.75" x14ac:dyDescent="0.2">
      <c r="A16" s="26" t="s">
        <v>870</v>
      </c>
      <c r="B16" s="27" t="s">
        <v>868</v>
      </c>
      <c r="C16" s="27" t="s">
        <v>871</v>
      </c>
      <c r="D16" s="28">
        <v>16100000</v>
      </c>
      <c r="E16" s="28" t="s">
        <v>42</v>
      </c>
      <c r="F16" s="28" t="s">
        <v>42</v>
      </c>
      <c r="G16" s="28" t="s">
        <v>42</v>
      </c>
      <c r="H16" s="28" t="str">
        <f>IF(IF(OR(E16="-",E16="x"),0,E16)+IF(OR(F16="-",F16="x"),0,F16)+IF(OR(G16="-",G16="x"),0,G16)=0,"-",IF(OR(E16="-",E16="x"),0,E16)+IF(OR(F16="-",F16="x"),0,F16)+IF(OR(G16="-",G16="x"),0,G16))</f>
        <v>-</v>
      </c>
      <c r="I16" s="28">
        <v>16100000</v>
      </c>
    </row>
    <row r="17" spans="1:9" ht="33.75" x14ac:dyDescent="0.2">
      <c r="A17" s="26" t="s">
        <v>872</v>
      </c>
      <c r="B17" s="27" t="s">
        <v>868</v>
      </c>
      <c r="C17" s="27" t="s">
        <v>873</v>
      </c>
      <c r="D17" s="28">
        <v>-16100000</v>
      </c>
      <c r="E17" s="28">
        <v>-16100000</v>
      </c>
      <c r="F17" s="28" t="s">
        <v>42</v>
      </c>
      <c r="G17" s="28" t="s">
        <v>42</v>
      </c>
      <c r="H17" s="28">
        <f>IF(IF(OR(E17="-",E17="x"),0,E17)+IF(OR(F17="-",F17="x"),0,F17)+IF(OR(G17="-",G17="x"),0,G17)=0,"-",IF(OR(E17="-",E17="x"),0,E17)+IF(OR(F17="-",F17="x"),0,F17)+IF(OR(G17="-",G17="x"),0,G17))</f>
        <v>-16100000</v>
      </c>
      <c r="I17" s="28" t="s">
        <v>42</v>
      </c>
    </row>
    <row r="18" spans="1:9" ht="22.5" x14ac:dyDescent="0.2">
      <c r="A18" s="44" t="s">
        <v>918</v>
      </c>
      <c r="B18" s="45">
        <v>520</v>
      </c>
      <c r="C18" s="45" t="s">
        <v>919</v>
      </c>
      <c r="D18" s="25">
        <f>D19+D23</f>
        <v>0</v>
      </c>
      <c r="E18" s="25"/>
      <c r="F18" s="25"/>
      <c r="G18" s="25"/>
      <c r="H18" s="25"/>
      <c r="I18" s="28" t="s">
        <v>43</v>
      </c>
    </row>
    <row r="19" spans="1:9" ht="22.5" x14ac:dyDescent="0.2">
      <c r="A19" s="40" t="s">
        <v>920</v>
      </c>
      <c r="B19" s="41">
        <v>520</v>
      </c>
      <c r="C19" s="41" t="s">
        <v>921</v>
      </c>
      <c r="D19" s="28">
        <f>D20+D22300</f>
        <v>3000000</v>
      </c>
      <c r="E19" s="28"/>
      <c r="F19" s="28"/>
      <c r="G19" s="28"/>
      <c r="H19" s="28"/>
      <c r="I19" s="28" t="s">
        <v>43</v>
      </c>
    </row>
    <row r="20" spans="1:9" ht="22.5" x14ac:dyDescent="0.2">
      <c r="A20" s="40" t="s">
        <v>922</v>
      </c>
      <c r="B20" s="41">
        <v>520</v>
      </c>
      <c r="C20" s="41" t="s">
        <v>923</v>
      </c>
      <c r="D20" s="28">
        <v>3000000</v>
      </c>
      <c r="E20" s="28"/>
      <c r="F20" s="28"/>
      <c r="G20" s="28"/>
      <c r="H20" s="28"/>
      <c r="I20" s="28" t="s">
        <v>43</v>
      </c>
    </row>
    <row r="21" spans="1:9" ht="33.75" x14ac:dyDescent="0.2">
      <c r="A21" s="40" t="s">
        <v>924</v>
      </c>
      <c r="B21" s="45">
        <v>520</v>
      </c>
      <c r="C21" s="45" t="s">
        <v>925</v>
      </c>
      <c r="D21" s="25">
        <v>-3000000</v>
      </c>
      <c r="E21" s="25"/>
      <c r="F21" s="25"/>
      <c r="G21" s="25"/>
      <c r="H21" s="25"/>
      <c r="I21" s="28" t="s">
        <v>43</v>
      </c>
    </row>
    <row r="22" spans="1:9" ht="45" x14ac:dyDescent="0.2">
      <c r="A22" s="40" t="s">
        <v>926</v>
      </c>
      <c r="B22" s="41">
        <v>520</v>
      </c>
      <c r="C22" s="41" t="s">
        <v>927</v>
      </c>
      <c r="D22" s="28">
        <v>-3000000</v>
      </c>
      <c r="E22" s="28"/>
      <c r="F22" s="28"/>
      <c r="G22" s="28"/>
      <c r="H22" s="28"/>
      <c r="I22" s="28" t="s">
        <v>43</v>
      </c>
    </row>
    <row r="23" spans="1:9" ht="22.5" x14ac:dyDescent="0.2">
      <c r="A23" s="40" t="s">
        <v>928</v>
      </c>
      <c r="B23" s="41">
        <v>520</v>
      </c>
      <c r="C23" s="41" t="s">
        <v>929</v>
      </c>
      <c r="D23" s="28">
        <v>-3000000</v>
      </c>
      <c r="E23" s="28"/>
      <c r="F23" s="28"/>
      <c r="G23" s="28"/>
      <c r="H23" s="28"/>
      <c r="I23" s="28" t="s">
        <v>43</v>
      </c>
    </row>
    <row r="24" spans="1:9" ht="33.75" x14ac:dyDescent="0.2">
      <c r="A24" s="40" t="s">
        <v>930</v>
      </c>
      <c r="B24" s="41">
        <v>520</v>
      </c>
      <c r="C24" s="41" t="s">
        <v>931</v>
      </c>
      <c r="D24" s="28">
        <v>-3000000</v>
      </c>
      <c r="E24" s="28"/>
      <c r="F24" s="28"/>
      <c r="G24" s="28"/>
      <c r="H24" s="28"/>
      <c r="I24" s="28" t="s">
        <v>43</v>
      </c>
    </row>
    <row r="25" spans="1:9" ht="33.75" x14ac:dyDescent="0.2">
      <c r="A25" s="40" t="s">
        <v>932</v>
      </c>
      <c r="B25" s="41">
        <v>520</v>
      </c>
      <c r="C25" s="41" t="s">
        <v>933</v>
      </c>
      <c r="D25" s="28">
        <v>-3000000</v>
      </c>
      <c r="E25" s="28"/>
      <c r="F25" s="28"/>
      <c r="G25" s="28"/>
      <c r="H25" s="28"/>
      <c r="I25" s="28" t="s">
        <v>43</v>
      </c>
    </row>
    <row r="26" spans="1:9" x14ac:dyDescent="0.2">
      <c r="A26" s="42" t="s">
        <v>874</v>
      </c>
      <c r="B26" s="43" t="s">
        <v>875</v>
      </c>
      <c r="C26" s="43" t="s">
        <v>43</v>
      </c>
      <c r="D26" s="25" t="s">
        <v>42</v>
      </c>
      <c r="E26" s="25" t="s">
        <v>42</v>
      </c>
      <c r="F26" s="25" t="s">
        <v>42</v>
      </c>
      <c r="G26" s="25" t="s">
        <v>42</v>
      </c>
      <c r="H26" s="25" t="str">
        <f>IF(IF(OR(E26="-",E26="x"),0,E26)+IF(OR(F26="-",F26="x"),0,F26)+IF(OR(G26="-",G26="x"),0,G26)=0,"-",IF(OR(E26="-",E26="x"),0,E26)+IF(OR(F26="-",F26="x"),0,F26)+IF(OR(G26="-",G26="x"),0,G26))</f>
        <v>-</v>
      </c>
      <c r="I26" s="28" t="s">
        <v>43</v>
      </c>
    </row>
    <row r="27" spans="1:9" x14ac:dyDescent="0.2">
      <c r="A27" s="26" t="s">
        <v>869</v>
      </c>
      <c r="B27" s="27"/>
      <c r="C27" s="27"/>
      <c r="D27" s="28"/>
      <c r="E27" s="28"/>
      <c r="F27" s="28"/>
      <c r="G27" s="28"/>
      <c r="H27" s="28"/>
      <c r="I27" s="28" t="s">
        <v>43</v>
      </c>
    </row>
    <row r="28" spans="1:9" x14ac:dyDescent="0.2">
      <c r="A28" s="23" t="s">
        <v>876</v>
      </c>
      <c r="B28" s="24" t="s">
        <v>877</v>
      </c>
      <c r="C28" s="24"/>
      <c r="D28" s="25">
        <f>D29+D31</f>
        <v>18549826.559999943</v>
      </c>
      <c r="E28" s="25" t="s">
        <v>43</v>
      </c>
      <c r="F28" s="25" t="s">
        <v>42</v>
      </c>
      <c r="G28" s="25" t="s">
        <v>42</v>
      </c>
      <c r="H28" s="25" t="str">
        <f t="shared" ref="H28:H39" si="0">IF(IF(OR(E28="-",E28="x"),0,E28)+IF(OR(F28="-",F28="x"),0,F28)+IF(OR(G28="-",G28="x"),0,G28)=0,"-",IF(OR(E28="-",E28="x"),0,E28)+IF(OR(F28="-",F28="x"),0,F28)+IF(OR(G28="-",G28="x"),0,G28))</f>
        <v>-</v>
      </c>
      <c r="I28" s="28" t="s">
        <v>43</v>
      </c>
    </row>
    <row r="29" spans="1:9" x14ac:dyDescent="0.2">
      <c r="A29" s="23" t="s">
        <v>878</v>
      </c>
      <c r="B29" s="24" t="s">
        <v>879</v>
      </c>
      <c r="C29" s="24"/>
      <c r="D29" s="25">
        <f>D30</f>
        <v>-1838598615.6300001</v>
      </c>
      <c r="E29" s="25" t="s">
        <v>43</v>
      </c>
      <c r="F29" s="25" t="s">
        <v>42</v>
      </c>
      <c r="G29" s="25" t="s">
        <v>42</v>
      </c>
      <c r="H29" s="25" t="str">
        <f t="shared" si="0"/>
        <v>-</v>
      </c>
      <c r="I29" s="25" t="s">
        <v>43</v>
      </c>
    </row>
    <row r="30" spans="1:9" ht="22.5" x14ac:dyDescent="0.2">
      <c r="A30" s="26" t="s">
        <v>880</v>
      </c>
      <c r="B30" s="27" t="s">
        <v>879</v>
      </c>
      <c r="C30" s="27" t="s">
        <v>881</v>
      </c>
      <c r="D30" s="28">
        <v>-1838598615.6300001</v>
      </c>
      <c r="E30" s="28" t="s">
        <v>43</v>
      </c>
      <c r="F30" s="28" t="s">
        <v>42</v>
      </c>
      <c r="G30" s="28" t="s">
        <v>42</v>
      </c>
      <c r="H30" s="28" t="str">
        <f t="shared" si="0"/>
        <v>-</v>
      </c>
      <c r="I30" s="28" t="s">
        <v>43</v>
      </c>
    </row>
    <row r="31" spans="1:9" x14ac:dyDescent="0.2">
      <c r="A31" s="23" t="s">
        <v>882</v>
      </c>
      <c r="B31" s="24" t="s">
        <v>883</v>
      </c>
      <c r="C31" s="24"/>
      <c r="D31" s="25">
        <f>D32</f>
        <v>1857148442.1900001</v>
      </c>
      <c r="E31" s="25" t="s">
        <v>43</v>
      </c>
      <c r="F31" s="25" t="s">
        <v>42</v>
      </c>
      <c r="G31" s="25" t="s">
        <v>42</v>
      </c>
      <c r="H31" s="25" t="str">
        <f t="shared" si="0"/>
        <v>-</v>
      </c>
      <c r="I31" s="25" t="s">
        <v>43</v>
      </c>
    </row>
    <row r="32" spans="1:9" ht="22.5" x14ac:dyDescent="0.2">
      <c r="A32" s="26" t="s">
        <v>884</v>
      </c>
      <c r="B32" s="27" t="s">
        <v>883</v>
      </c>
      <c r="C32" s="27" t="s">
        <v>885</v>
      </c>
      <c r="D32" s="28">
        <v>1857148442.1900001</v>
      </c>
      <c r="E32" s="28" t="s">
        <v>43</v>
      </c>
      <c r="F32" s="28" t="s">
        <v>42</v>
      </c>
      <c r="G32" s="28" t="s">
        <v>42</v>
      </c>
      <c r="H32" s="28" t="str">
        <f t="shared" si="0"/>
        <v>-</v>
      </c>
      <c r="I32" s="28" t="s">
        <v>43</v>
      </c>
    </row>
    <row r="33" spans="1:9" x14ac:dyDescent="0.2">
      <c r="A33" s="23" t="s">
        <v>886</v>
      </c>
      <c r="B33" s="24" t="s">
        <v>887</v>
      </c>
      <c r="C33" s="24" t="s">
        <v>43</v>
      </c>
      <c r="D33" s="25" t="s">
        <v>43</v>
      </c>
      <c r="E33" s="25">
        <f>E34</f>
        <v>-3512648.6899998188</v>
      </c>
      <c r="F33" s="25" t="s">
        <v>42</v>
      </c>
      <c r="G33" s="25" t="s">
        <v>42</v>
      </c>
      <c r="H33" s="25">
        <f t="shared" si="0"/>
        <v>-3512648.6899998188</v>
      </c>
      <c r="I33" s="25" t="s">
        <v>43</v>
      </c>
    </row>
    <row r="34" spans="1:9" ht="22.5" x14ac:dyDescent="0.2">
      <c r="A34" s="26" t="s">
        <v>888</v>
      </c>
      <c r="B34" s="27" t="s">
        <v>889</v>
      </c>
      <c r="C34" s="27" t="s">
        <v>43</v>
      </c>
      <c r="D34" s="28" t="s">
        <v>43</v>
      </c>
      <c r="E34" s="28">
        <f>E35+E36</f>
        <v>-3512648.6899998188</v>
      </c>
      <c r="F34" s="28" t="s">
        <v>42</v>
      </c>
      <c r="G34" s="28" t="s">
        <v>43</v>
      </c>
      <c r="H34" s="28">
        <f t="shared" si="0"/>
        <v>-3512648.6899998188</v>
      </c>
      <c r="I34" s="28" t="s">
        <v>43</v>
      </c>
    </row>
    <row r="35" spans="1:9" ht="33.75" x14ac:dyDescent="0.2">
      <c r="A35" s="26" t="s">
        <v>890</v>
      </c>
      <c r="B35" s="27" t="s">
        <v>891</v>
      </c>
      <c r="C35" s="27" t="s">
        <v>43</v>
      </c>
      <c r="D35" s="28" t="s">
        <v>43</v>
      </c>
      <c r="E35" s="28">
        <v>-1285231676.0999999</v>
      </c>
      <c r="F35" s="28" t="s">
        <v>43</v>
      </c>
      <c r="G35" s="28" t="s">
        <v>43</v>
      </c>
      <c r="H35" s="28">
        <f t="shared" si="0"/>
        <v>-1285231676.0999999</v>
      </c>
      <c r="I35" s="28" t="s">
        <v>43</v>
      </c>
    </row>
    <row r="36" spans="1:9" ht="22.5" x14ac:dyDescent="0.2">
      <c r="A36" s="26" t="s">
        <v>892</v>
      </c>
      <c r="B36" s="27" t="s">
        <v>893</v>
      </c>
      <c r="C36" s="27" t="s">
        <v>43</v>
      </c>
      <c r="D36" s="28" t="s">
        <v>43</v>
      </c>
      <c r="E36" s="28">
        <v>1281719027.4100001</v>
      </c>
      <c r="F36" s="28" t="s">
        <v>42</v>
      </c>
      <c r="G36" s="28" t="s">
        <v>43</v>
      </c>
      <c r="H36" s="28">
        <f t="shared" si="0"/>
        <v>1281719027.4100001</v>
      </c>
      <c r="I36" s="28" t="s">
        <v>43</v>
      </c>
    </row>
    <row r="37" spans="1:9" ht="22.5" x14ac:dyDescent="0.2">
      <c r="A37" s="26" t="s">
        <v>894</v>
      </c>
      <c r="B37" s="27" t="s">
        <v>895</v>
      </c>
      <c r="C37" s="27" t="s">
        <v>43</v>
      </c>
      <c r="D37" s="28" t="s">
        <v>43</v>
      </c>
      <c r="E37" s="28" t="s">
        <v>43</v>
      </c>
      <c r="F37" s="28" t="s">
        <v>42</v>
      </c>
      <c r="G37" s="28" t="s">
        <v>42</v>
      </c>
      <c r="H37" s="28" t="str">
        <f t="shared" si="0"/>
        <v>-</v>
      </c>
      <c r="I37" s="28" t="s">
        <v>43</v>
      </c>
    </row>
    <row r="38" spans="1:9" ht="22.5" x14ac:dyDescent="0.2">
      <c r="A38" s="26" t="s">
        <v>896</v>
      </c>
      <c r="B38" s="27" t="s">
        <v>897</v>
      </c>
      <c r="C38" s="27" t="s">
        <v>43</v>
      </c>
      <c r="D38" s="28" t="s">
        <v>43</v>
      </c>
      <c r="E38" s="28" t="s">
        <v>43</v>
      </c>
      <c r="F38" s="28" t="s">
        <v>42</v>
      </c>
      <c r="G38" s="28" t="s">
        <v>42</v>
      </c>
      <c r="H38" s="28" t="str">
        <f t="shared" si="0"/>
        <v>-</v>
      </c>
      <c r="I38" s="28" t="s">
        <v>43</v>
      </c>
    </row>
    <row r="39" spans="1:9" x14ac:dyDescent="0.2">
      <c r="A39" s="26" t="s">
        <v>898</v>
      </c>
      <c r="B39" s="27" t="s">
        <v>899</v>
      </c>
      <c r="C39" s="27" t="s">
        <v>43</v>
      </c>
      <c r="D39" s="28" t="s">
        <v>43</v>
      </c>
      <c r="E39" s="28" t="s">
        <v>43</v>
      </c>
      <c r="F39" s="28" t="s">
        <v>42</v>
      </c>
      <c r="G39" s="28" t="s">
        <v>42</v>
      </c>
      <c r="H39" s="28" t="str">
        <f t="shared" si="0"/>
        <v>-</v>
      </c>
      <c r="I39" s="28" t="s">
        <v>43</v>
      </c>
    </row>
    <row r="40" spans="1:9" ht="12.75" customHeight="1" x14ac:dyDescent="0.2">
      <c r="A40" s="35"/>
      <c r="B40" s="36"/>
      <c r="C40" s="36"/>
      <c r="D40" s="37"/>
      <c r="E40" s="37"/>
      <c r="F40" s="37"/>
      <c r="G40" s="37"/>
      <c r="H40" s="37"/>
      <c r="I40" s="37"/>
    </row>
    <row r="42" spans="1:9" ht="32.25" customHeight="1" x14ac:dyDescent="0.2">
      <c r="A42" s="47" t="s">
        <v>934</v>
      </c>
      <c r="B42" s="48"/>
      <c r="C42" s="47" t="s">
        <v>935</v>
      </c>
      <c r="D42" s="52"/>
      <c r="E42" s="52"/>
      <c r="F42" s="52"/>
      <c r="G42" s="52"/>
      <c r="H42" s="52"/>
      <c r="I42" s="52"/>
    </row>
    <row r="43" spans="1:9" ht="12.75" customHeight="1" x14ac:dyDescent="0.2">
      <c r="A43" s="47"/>
      <c r="B43" s="46"/>
      <c r="C43" s="46"/>
      <c r="D43" s="1"/>
      <c r="E43" s="1"/>
      <c r="F43" s="1"/>
      <c r="G43" s="32"/>
      <c r="H43" s="52"/>
      <c r="I43" s="52"/>
    </row>
    <row r="44" spans="1:9" ht="24.75" customHeight="1" x14ac:dyDescent="0.2">
      <c r="A44" s="46" t="s">
        <v>936</v>
      </c>
      <c r="B44" s="46"/>
      <c r="C44" s="46" t="s">
        <v>937</v>
      </c>
      <c r="D44" s="8"/>
      <c r="E44" s="8"/>
      <c r="F44" s="38"/>
      <c r="G44" s="32"/>
      <c r="H44" s="106"/>
      <c r="I44" s="106"/>
    </row>
    <row r="45" spans="1:9" ht="9.9499999999999993" customHeight="1" x14ac:dyDescent="0.2">
      <c r="A45" s="9"/>
      <c r="B45" s="8"/>
      <c r="C45" s="8"/>
      <c r="D45" s="39"/>
      <c r="E45" s="39"/>
      <c r="F45" s="39"/>
      <c r="G45" s="39"/>
      <c r="H45" s="39"/>
      <c r="I45" s="39"/>
    </row>
  </sheetData>
  <mergeCells count="15">
    <mergeCell ref="H44:I44"/>
    <mergeCell ref="H43:I43"/>
    <mergeCell ref="D42:I42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 H18:H2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2.75" x14ac:dyDescent="0.2"/>
  <sheetData>
    <row r="1" spans="1:2" x14ac:dyDescent="0.2">
      <c r="A1" t="s">
        <v>900</v>
      </c>
      <c r="B1" t="s">
        <v>35</v>
      </c>
    </row>
    <row r="2" spans="1:2" x14ac:dyDescent="0.2">
      <c r="A2" t="s">
        <v>901</v>
      </c>
      <c r="B2" t="s">
        <v>902</v>
      </c>
    </row>
    <row r="3" spans="1:2" x14ac:dyDescent="0.2">
      <c r="A3" t="s">
        <v>903</v>
      </c>
      <c r="B3" t="s">
        <v>904</v>
      </c>
    </row>
    <row r="4" spans="1:2" x14ac:dyDescent="0.2">
      <c r="A4" t="s">
        <v>905</v>
      </c>
      <c r="B4" t="s">
        <v>865</v>
      </c>
    </row>
    <row r="5" spans="1:2" x14ac:dyDescent="0.2">
      <c r="A5" t="s">
        <v>906</v>
      </c>
      <c r="B5" t="s">
        <v>907</v>
      </c>
    </row>
    <row r="6" spans="1:2" x14ac:dyDescent="0.2">
      <c r="A6" t="s">
        <v>908</v>
      </c>
      <c r="B6" t="s">
        <v>34</v>
      </c>
    </row>
    <row r="7" spans="1:2" x14ac:dyDescent="0.2">
      <c r="A7" t="s">
        <v>909</v>
      </c>
      <c r="B7" t="s">
        <v>44</v>
      </c>
    </row>
    <row r="8" spans="1:2" x14ac:dyDescent="0.2">
      <c r="A8" t="s">
        <v>910</v>
      </c>
      <c r="B8" t="s">
        <v>9</v>
      </c>
    </row>
    <row r="9" spans="1:2" x14ac:dyDescent="0.2">
      <c r="A9" t="s">
        <v>911</v>
      </c>
      <c r="B9" t="s">
        <v>912</v>
      </c>
    </row>
    <row r="10" spans="1:2" x14ac:dyDescent="0.2">
      <c r="A10" t="s">
        <v>913</v>
      </c>
      <c r="B10" t="s">
        <v>44</v>
      </c>
    </row>
    <row r="11" spans="1:2" x14ac:dyDescent="0.2">
      <c r="A11" t="s">
        <v>914</v>
      </c>
      <c r="B11" t="s">
        <v>915</v>
      </c>
    </row>
    <row r="12" spans="1:2" x14ac:dyDescent="0.2">
      <c r="A12" t="s">
        <v>916</v>
      </c>
      <c r="B12" t="s">
        <v>44</v>
      </c>
    </row>
    <row r="13" spans="1:2" x14ac:dyDescent="0.2">
      <c r="A13" t="s">
        <v>917</v>
      </c>
      <c r="B1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24</vt:i4>
      </vt:variant>
    </vt:vector>
  </HeadingPairs>
  <TitlesOfParts>
    <vt:vector size="28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Доходы!FILE_NAME</vt:lpstr>
      <vt:lpstr>Доходы!FIO</vt:lpstr>
      <vt:lpstr>Источники!FIO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Шалёва Татьяна Александровна</dc:creator>
  <dc:description>POI HSSF rep:2.56.0.8</dc:description>
  <cp:lastModifiedBy>Шалёва Татьяна Александровна</cp:lastModifiedBy>
  <dcterms:created xsi:type="dcterms:W3CDTF">2023-10-26T04:24:33Z</dcterms:created>
  <dcterms:modified xsi:type="dcterms:W3CDTF">2023-10-26T06:44:03Z</dcterms:modified>
</cp:coreProperties>
</file>