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\сайт\2\"/>
    </mc:Choice>
  </mc:AlternateContent>
  <bookViews>
    <workbookView xWindow="480" yWindow="120" windowWidth="11355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2" i="1" l="1"/>
  <c r="D23" i="1"/>
  <c r="B11" i="1"/>
  <c r="B24" i="1" s="1"/>
  <c r="B39" i="1" s="1"/>
  <c r="C11" i="1"/>
  <c r="C24" i="1" s="1"/>
  <c r="D15" i="1"/>
  <c r="D31" i="1"/>
  <c r="D27" i="1"/>
  <c r="D18" i="1"/>
  <c r="D13" i="1"/>
  <c r="D14" i="1"/>
  <c r="D35" i="1"/>
  <c r="D20" i="1"/>
  <c r="D30" i="1"/>
  <c r="C38" i="1"/>
  <c r="D36" i="1"/>
  <c r="D12" i="1"/>
  <c r="D16" i="1"/>
  <c r="D17" i="1"/>
  <c r="D19" i="1"/>
  <c r="B38" i="1"/>
  <c r="D28" i="1"/>
  <c r="D29" i="1"/>
  <c r="D32" i="1"/>
  <c r="D33" i="1"/>
  <c r="D34" i="1"/>
  <c r="D37" i="1"/>
  <c r="D26" i="1"/>
  <c r="D38" i="1"/>
  <c r="C39" i="1" l="1"/>
  <c r="D24" i="1"/>
  <c r="D11" i="1"/>
</calcChain>
</file>

<file path=xl/sharedStrings.xml><?xml version="1.0" encoding="utf-8"?>
<sst xmlns="http://schemas.openxmlformats.org/spreadsheetml/2006/main" count="44" uniqueCount="44">
  <si>
    <t>Сведения</t>
  </si>
  <si>
    <t>(тыс. рублей)</t>
  </si>
  <si>
    <t xml:space="preserve">Наименование показателя       </t>
  </si>
  <si>
    <t>Исполнено</t>
  </si>
  <si>
    <t xml:space="preserve">ДОХОДЫ                                 </t>
  </si>
  <si>
    <t xml:space="preserve">БЕЗВОЗМЕЗДНЫЕ ПОСТУПЛЕНИЯ            </t>
  </si>
  <si>
    <t xml:space="preserve">ВСЕГО ДОХОДОВ                        </t>
  </si>
  <si>
    <t xml:space="preserve">РАСХОДЫ                                </t>
  </si>
  <si>
    <t xml:space="preserve">Общегосударственные вопросы          </t>
  </si>
  <si>
    <t xml:space="preserve">Национальная экономика               </t>
  </si>
  <si>
    <t xml:space="preserve">Жилищно-коммунальное хозяйство       </t>
  </si>
  <si>
    <t xml:space="preserve">Образование                          </t>
  </si>
  <si>
    <t xml:space="preserve">Социальная политика                  </t>
  </si>
  <si>
    <t xml:space="preserve">Межбюджетные трансферты              </t>
  </si>
  <si>
    <t xml:space="preserve">ВСЕГО РАСХОДОВ                       </t>
  </si>
  <si>
    <t xml:space="preserve">ДЕФИЦИТ РАЙОННОГО БЮДЖЕТА             </t>
  </si>
  <si>
    <t xml:space="preserve">Национальная безопасность и     правоохранительная деятельность правоохранительная деятельность   </t>
  </si>
  <si>
    <t>Уточненные бюджетные назначения</t>
  </si>
  <si>
    <t>%    исполнения</t>
  </si>
  <si>
    <t>Наименование показателя</t>
  </si>
  <si>
    <t>Значение</t>
  </si>
  <si>
    <t>Среднесписочная численность муниципальных служащих района за отчетный квартал, человек</t>
  </si>
  <si>
    <t>Фактические затраты на денежное содержание муниципальных служащих Шушенского района за отчетный квартал, тыс.рублей</t>
  </si>
  <si>
    <t>Национальная оборона</t>
  </si>
  <si>
    <t xml:space="preserve">Культура, кинематография </t>
  </si>
  <si>
    <t>Здравоохранение</t>
  </si>
  <si>
    <t>Физическая культура и спорт</t>
  </si>
  <si>
    <t>Среднесписочная численность работников краевых государственных бюджетных, казенных и автономных учреждений за отчетный квартал, человек</t>
  </si>
  <si>
    <t>Охрана окружающей среды</t>
  </si>
  <si>
    <t>Налоги на прибыль, доходы</t>
  </si>
  <si>
    <t>Налоги на совокупный доход</t>
  </si>
  <si>
    <t>Государственная пошлины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</si>
  <si>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</si>
  <si>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</si>
  <si>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</si>
  <si>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</si>
  <si>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</si>
  <si>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НАЛОГОВЫЕ И НЕНАЛОГОВЫЕ ДОХОДЫ</t>
  </si>
  <si>
    <t>Доходы бюджетов бюджетной системы Российской Федерации от возврата бюджетами бюджетной системы Россицской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</si>
  <si>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имещих целевое назначение прошлых лет</t>
  </si>
  <si>
    <t>о ходе исполнения районного  бюджета в 2022 году</t>
  </si>
  <si>
    <t>Прочие безвозмездные поступления</t>
  </si>
  <si>
    <t>по состоянию на  01 октября 2022 года</t>
  </si>
  <si>
    <t>Сведения
о численности муниципальных  служащих Шушенского района, работников районных  муниципальных  учреждений по состоянию на 01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</si>
</sst>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1" formatCode="#,##0.0"/>
  </numFmts>
  <fonts count="3" x14ac:knownFonts="1"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2" fillId="0" borderId="1" xfId="0" applyNumberFormat="1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76" fontId="2" fillId="0" borderId="3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topLeftCell="A18" zoomScaleNormal="100" workbookViewId="0">
      <selection activeCell="E43" sqref="E43"/>
    </sheetView>
  </sheetViews>
  <sheetFormatPr defaultRowHeight="15" x14ac:dyDescent="0.2"/>
  <cols>
    <col min="1" max="1" width="82.42578125" style="2" customWidth="1"/>
    <col min="2" max="2" width="15.7109375" style="2" customWidth="1"/>
    <col min="3" max="3" width="14.85546875" style="2" customWidth="1"/>
    <col min="4" max="4" width="13.7109375" style="2" customWidth="1"/>
  </cols>
  <sheetData>
    <row r="1" spans="1:4" hidden="1" x14ac:dyDescent="0.2"/>
    <row r="2" spans="1:4" x14ac:dyDescent="0.2">
      <c r="A2" s="17" t="s">
        <v>0</v>
      </c>
      <c r="B2" s="17"/>
      <c r="C2" s="17"/>
      <c r="D2" s="17"/>
    </row>
    <row r="3" spans="1:4" x14ac:dyDescent="0.2">
      <c r="A3" s="17" t="s">
        <v>40</v>
      </c>
      <c r="B3" s="17"/>
      <c r="C3" s="17"/>
      <c r="D3" s="17"/>
    </row>
    <row r="4" spans="1:4" ht="12" customHeight="1" x14ac:dyDescent="0.2">
      <c r="A4" s="17" t="s">
        <v>42</v>
      </c>
      <c r="B4" s="17"/>
      <c r="C4" s="17"/>
      <c r="D4" s="17"/>
    </row>
    <row r="5" spans="1:4" hidden="1" x14ac:dyDescent="0.2">
      <c r="A5" s="3"/>
    </row>
    <row r="6" spans="1:4" ht="13.5" customHeight="1" x14ac:dyDescent="0.2">
      <c r="A6" s="13" t="s">
        <v>1</v>
      </c>
      <c r="B6" s="13"/>
      <c r="C6" s="13"/>
      <c r="D6" s="13"/>
    </row>
    <row r="7" spans="1:4" ht="12.75" x14ac:dyDescent="0.2">
      <c r="A7" s="24" t="s">
        <v>2</v>
      </c>
      <c r="B7" s="14" t="s">
        <v>17</v>
      </c>
      <c r="C7" s="14" t="s">
        <v>3</v>
      </c>
      <c r="D7" s="14" t="s">
        <v>18</v>
      </c>
    </row>
    <row r="8" spans="1:4" ht="50.25" customHeight="1" x14ac:dyDescent="0.2">
      <c r="A8" s="24"/>
      <c r="B8" s="15"/>
      <c r="C8" s="15"/>
      <c r="D8" s="16"/>
    </row>
    <row r="9" spans="1:4" x14ac:dyDescent="0.2">
      <c r="A9" s="4">
        <v>1</v>
      </c>
      <c r="B9" s="4">
        <v>2</v>
      </c>
      <c r="C9" s="4">
        <v>3</v>
      </c>
      <c r="D9" s="4">
        <v>4</v>
      </c>
    </row>
    <row r="10" spans="1:4" x14ac:dyDescent="0.2">
      <c r="A10" s="25" t="s">
        <v>4</v>
      </c>
      <c r="B10" s="25"/>
      <c r="C10" s="25"/>
      <c r="D10" s="25"/>
    </row>
    <row r="11" spans="1:4" ht="15.75" customHeight="1" x14ac:dyDescent="0.2">
      <c r="A11" s="5" t="s">
        <v>37</v>
      </c>
      <c r="B11" s="10">
        <f>SUM(B12:B19)</f>
        <v>161525.63</v>
      </c>
      <c r="C11" s="10">
        <f>SUM(C12:C19)</f>
        <v>114358.99999999999</v>
      </c>
      <c r="D11" s="10">
        <f t="shared" ref="D11:D24" si="0">C11/B11*100</f>
        <v>70.799290490307925</v>
      </c>
    </row>
    <row r="12" spans="1:4" ht="15.75" customHeight="1" x14ac:dyDescent="0.2">
      <c r="A12" s="5" t="s">
        <v>29</v>
      </c>
      <c r="B12" s="10">
        <v>102815.7</v>
      </c>
      <c r="C12" s="10">
        <v>65999.899999999994</v>
      </c>
      <c r="D12" s="10">
        <f t="shared" si="0"/>
        <v>64.192433645834242</v>
      </c>
    </row>
    <row r="13" spans="1:4" ht="14.25" customHeight="1" x14ac:dyDescent="0.2">
      <c r="A13" s="5" t="s">
        <v>30</v>
      </c>
      <c r="B13" s="10">
        <v>42190.8</v>
      </c>
      <c r="C13" s="10">
        <v>32029.7</v>
      </c>
      <c r="D13" s="10">
        <f t="shared" si="0"/>
        <v>75.916313509106246</v>
      </c>
    </row>
    <row r="14" spans="1:4" ht="14.25" customHeight="1" x14ac:dyDescent="0.2">
      <c r="A14" s="5" t="s">
        <v>31</v>
      </c>
      <c r="B14" s="10">
        <v>4031</v>
      </c>
      <c r="C14" s="10">
        <v>4131.3999999999996</v>
      </c>
      <c r="D14" s="10">
        <f t="shared" si="0"/>
        <v>102.4906970974944</v>
      </c>
    </row>
    <row r="15" spans="1:4" ht="37.5" customHeight="1" x14ac:dyDescent="0.2">
      <c r="A15" s="9" t="s">
        <v>32</v>
      </c>
      <c r="B15" s="10">
        <v>8483.2999999999993</v>
      </c>
      <c r="C15" s="10">
        <v>7366.4</v>
      </c>
      <c r="D15" s="10">
        <f t="shared" si="0"/>
        <v>86.834132943547914</v>
      </c>
    </row>
    <row r="16" spans="1:4" ht="18" customHeight="1" x14ac:dyDescent="0.2">
      <c r="A16" s="5" t="s">
        <v>33</v>
      </c>
      <c r="B16" s="10">
        <v>595</v>
      </c>
      <c r="C16" s="10">
        <v>618.5</v>
      </c>
      <c r="D16" s="10">
        <f t="shared" si="0"/>
        <v>103.94957983193278</v>
      </c>
    </row>
    <row r="17" spans="1:4" ht="28.5" customHeight="1" x14ac:dyDescent="0.2">
      <c r="A17" s="5" t="s">
        <v>34</v>
      </c>
      <c r="B17" s="10">
        <v>1287.7</v>
      </c>
      <c r="C17" s="10">
        <v>1204.5</v>
      </c>
      <c r="D17" s="10">
        <f t="shared" si="0"/>
        <v>93.538867748699232</v>
      </c>
    </row>
    <row r="18" spans="1:4" ht="30.75" customHeight="1" x14ac:dyDescent="0.2">
      <c r="A18" s="5" t="s">
        <v>35</v>
      </c>
      <c r="B18" s="10">
        <v>1741.53</v>
      </c>
      <c r="C18" s="10">
        <v>2256.5</v>
      </c>
      <c r="D18" s="10">
        <f t="shared" si="0"/>
        <v>129.56997582585427</v>
      </c>
    </row>
    <row r="19" spans="1:4" ht="31.5" customHeight="1" x14ac:dyDescent="0.2">
      <c r="A19" s="5" t="s">
        <v>36</v>
      </c>
      <c r="B19" s="10">
        <v>380.6</v>
      </c>
      <c r="C19" s="10">
        <v>752.1</v>
      </c>
      <c r="D19" s="10">
        <f t="shared" si="0"/>
        <v>197.60903836048345</v>
      </c>
    </row>
    <row r="20" spans="1:4" ht="22.5" customHeight="1" x14ac:dyDescent="0.2">
      <c r="A20" s="5" t="s">
        <v>5</v>
      </c>
      <c r="B20" s="10">
        <v>1623202</v>
      </c>
      <c r="C20" s="10">
        <v>1055124.8999999999</v>
      </c>
      <c r="D20" s="10">
        <f t="shared" si="0"/>
        <v>65.002686048932901</v>
      </c>
    </row>
    <row r="21" spans="1:4" ht="22.5" customHeight="1" x14ac:dyDescent="0.2">
      <c r="A21" s="5" t="s">
        <v>41</v>
      </c>
      <c r="B21" s="10">
        <v>0</v>
      </c>
      <c r="C21" s="10">
        <v>100</v>
      </c>
      <c r="D21" s="10"/>
    </row>
    <row r="22" spans="1:4" ht="60" x14ac:dyDescent="0.2">
      <c r="A22" s="5" t="s">
        <v>38</v>
      </c>
      <c r="B22" s="10">
        <v>2333.1999999999998</v>
      </c>
      <c r="C22" s="10">
        <v>2497.1</v>
      </c>
      <c r="D22" s="10">
        <f t="shared" si="0"/>
        <v>107.02468712497857</v>
      </c>
    </row>
    <row r="23" spans="1:4" ht="30" x14ac:dyDescent="0.2">
      <c r="A23" s="5" t="s">
        <v>39</v>
      </c>
      <c r="B23" s="10">
        <v>-2333.1999999999998</v>
      </c>
      <c r="C23" s="10">
        <v>-2333.1999999999998</v>
      </c>
      <c r="D23" s="10">
        <f t="shared" si="0"/>
        <v>100</v>
      </c>
    </row>
    <row r="24" spans="1:4" ht="18" customHeight="1" x14ac:dyDescent="0.2">
      <c r="A24" s="5" t="s">
        <v>6</v>
      </c>
      <c r="B24" s="10">
        <f>B11+B20+B22+B23</f>
        <v>1784727.63</v>
      </c>
      <c r="C24" s="10">
        <f>C11+C20+C22+C23+C21</f>
        <v>1169747.8</v>
      </c>
      <c r="D24" s="10">
        <f t="shared" si="0"/>
        <v>65.542090587794632</v>
      </c>
    </row>
    <row r="25" spans="1:4" x14ac:dyDescent="0.2">
      <c r="A25" s="21" t="s">
        <v>7</v>
      </c>
      <c r="B25" s="22"/>
      <c r="C25" s="22"/>
      <c r="D25" s="23"/>
    </row>
    <row r="26" spans="1:4" ht="17.25" customHeight="1" x14ac:dyDescent="0.2">
      <c r="A26" s="5" t="s">
        <v>8</v>
      </c>
      <c r="B26" s="10">
        <v>123180.2</v>
      </c>
      <c r="C26" s="10">
        <v>75165.600000000006</v>
      </c>
      <c r="D26" s="1">
        <f>C26/B26*100</f>
        <v>61.02084588269868</v>
      </c>
    </row>
    <row r="27" spans="1:4" ht="17.25" customHeight="1" x14ac:dyDescent="0.2">
      <c r="A27" s="5" t="s">
        <v>23</v>
      </c>
      <c r="B27" s="10">
        <v>2566.5</v>
      </c>
      <c r="C27" s="10">
        <v>1940.2</v>
      </c>
      <c r="D27" s="1">
        <f>C27/B27*100</f>
        <v>75.597116695889341</v>
      </c>
    </row>
    <row r="28" spans="1:4" ht="33" customHeight="1" x14ac:dyDescent="0.2">
      <c r="A28" s="5" t="s">
        <v>16</v>
      </c>
      <c r="B28" s="10">
        <v>8078.3</v>
      </c>
      <c r="C28" s="10">
        <v>5870.7</v>
      </c>
      <c r="D28" s="1">
        <f t="shared" ref="D28:D38" si="1">C28/B28*100</f>
        <v>72.672468217322944</v>
      </c>
    </row>
    <row r="29" spans="1:4" x14ac:dyDescent="0.2">
      <c r="A29" s="6" t="s">
        <v>9</v>
      </c>
      <c r="B29" s="10">
        <v>44392.7</v>
      </c>
      <c r="C29" s="10">
        <v>29699.8</v>
      </c>
      <c r="D29" s="7">
        <f t="shared" si="1"/>
        <v>66.902441167128828</v>
      </c>
    </row>
    <row r="30" spans="1:4" x14ac:dyDescent="0.2">
      <c r="A30" s="5" t="s">
        <v>10</v>
      </c>
      <c r="B30" s="10">
        <v>116256.9</v>
      </c>
      <c r="C30" s="10">
        <v>74650</v>
      </c>
      <c r="D30" s="1">
        <f>C30/B30*100</f>
        <v>64.211242515498014</v>
      </c>
    </row>
    <row r="31" spans="1:4" x14ac:dyDescent="0.2">
      <c r="A31" s="5" t="s">
        <v>28</v>
      </c>
      <c r="B31" s="10">
        <v>8978.67</v>
      </c>
      <c r="C31" s="10">
        <v>832.5</v>
      </c>
      <c r="D31" s="1">
        <f>C31/B31*100</f>
        <v>9.2719745797540156</v>
      </c>
    </row>
    <row r="32" spans="1:4" x14ac:dyDescent="0.2">
      <c r="A32" s="5" t="s">
        <v>11</v>
      </c>
      <c r="B32" s="10">
        <v>1114259.2</v>
      </c>
      <c r="C32" s="10">
        <v>690751.7</v>
      </c>
      <c r="D32" s="1">
        <f t="shared" si="1"/>
        <v>61.992012271471488</v>
      </c>
    </row>
    <row r="33" spans="1:4" x14ac:dyDescent="0.2">
      <c r="A33" s="5" t="s">
        <v>24</v>
      </c>
      <c r="B33" s="10">
        <v>201501.3</v>
      </c>
      <c r="C33" s="10">
        <v>140081.66</v>
      </c>
      <c r="D33" s="1">
        <f t="shared" si="1"/>
        <v>69.51898573359081</v>
      </c>
    </row>
    <row r="34" spans="1:4" x14ac:dyDescent="0.2">
      <c r="A34" s="5" t="s">
        <v>25</v>
      </c>
      <c r="B34" s="10">
        <v>349</v>
      </c>
      <c r="C34" s="10">
        <v>172.9</v>
      </c>
      <c r="D34" s="1">
        <f t="shared" si="1"/>
        <v>49.541547277936964</v>
      </c>
    </row>
    <row r="35" spans="1:4" x14ac:dyDescent="0.2">
      <c r="A35" s="5" t="s">
        <v>12</v>
      </c>
      <c r="B35" s="10">
        <v>78829.399999999994</v>
      </c>
      <c r="C35" s="10">
        <v>31882.560000000001</v>
      </c>
      <c r="D35" s="1">
        <f t="shared" si="1"/>
        <v>40.445011632715719</v>
      </c>
    </row>
    <row r="36" spans="1:4" x14ac:dyDescent="0.2">
      <c r="A36" s="5" t="s">
        <v>26</v>
      </c>
      <c r="B36" s="10">
        <v>42512</v>
      </c>
      <c r="C36" s="10">
        <v>28196.3</v>
      </c>
      <c r="D36" s="1">
        <f t="shared" si="1"/>
        <v>66.325508091832901</v>
      </c>
    </row>
    <row r="37" spans="1:4" x14ac:dyDescent="0.2">
      <c r="A37" s="5" t="s">
        <v>13</v>
      </c>
      <c r="B37" s="10">
        <v>87951.6</v>
      </c>
      <c r="C37" s="10">
        <v>55636.7</v>
      </c>
      <c r="D37" s="1">
        <f t="shared" si="1"/>
        <v>63.258314800412954</v>
      </c>
    </row>
    <row r="38" spans="1:4" x14ac:dyDescent="0.2">
      <c r="A38" s="5" t="s">
        <v>14</v>
      </c>
      <c r="B38" s="10">
        <f>SUM(B26:B37)</f>
        <v>1828855.77</v>
      </c>
      <c r="C38" s="10">
        <f>SUM(C26:C37)</f>
        <v>1134880.6200000001</v>
      </c>
      <c r="D38" s="1">
        <f t="shared" si="1"/>
        <v>62.054134536809322</v>
      </c>
    </row>
    <row r="39" spans="1:4" x14ac:dyDescent="0.2">
      <c r="A39" s="5" t="s">
        <v>15</v>
      </c>
      <c r="B39" s="10">
        <f>B24-B38</f>
        <v>-44128.14000000013</v>
      </c>
      <c r="C39" s="10">
        <f>C24-C38</f>
        <v>34867.179999999935</v>
      </c>
      <c r="D39" s="1"/>
    </row>
    <row r="40" spans="1:4" ht="0.75" customHeight="1" x14ac:dyDescent="0.2"/>
    <row r="41" spans="1:4" ht="53.25" customHeight="1" x14ac:dyDescent="0.2">
      <c r="A41" s="26" t="s">
        <v>43</v>
      </c>
      <c r="B41" s="27"/>
      <c r="C41" s="27"/>
      <c r="D41" s="27"/>
    </row>
    <row r="42" spans="1:4" x14ac:dyDescent="0.2">
      <c r="A42" s="28" t="s">
        <v>19</v>
      </c>
      <c r="B42" s="28"/>
      <c r="C42" s="28"/>
      <c r="D42" s="8" t="s">
        <v>20</v>
      </c>
    </row>
    <row r="43" spans="1:4" ht="15" customHeight="1" x14ac:dyDescent="0.2">
      <c r="A43" s="29" t="s">
        <v>21</v>
      </c>
      <c r="B43" s="30"/>
      <c r="C43" s="31"/>
      <c r="D43" s="11">
        <v>90</v>
      </c>
    </row>
    <row r="44" spans="1:4" ht="32.25" customHeight="1" x14ac:dyDescent="0.2">
      <c r="A44" s="29" t="s">
        <v>22</v>
      </c>
      <c r="B44" s="30"/>
      <c r="C44" s="31"/>
      <c r="D44" s="12">
        <v>16594.3</v>
      </c>
    </row>
    <row r="45" spans="1:4" ht="34.5" customHeight="1" x14ac:dyDescent="0.2">
      <c r="A45" s="18" t="s">
        <v>27</v>
      </c>
      <c r="B45" s="19"/>
      <c r="C45" s="20"/>
      <c r="D45" s="11">
        <v>1817</v>
      </c>
    </row>
    <row r="46" spans="1:4" ht="12" customHeight="1" x14ac:dyDescent="0.2"/>
    <row r="48" spans="1:4" ht="21" customHeight="1" x14ac:dyDescent="0.2">
      <c r="C48" s="17"/>
      <c r="D48" s="17"/>
    </row>
  </sheetData>
  <mergeCells count="16">
    <mergeCell ref="C48:D48"/>
    <mergeCell ref="A45:C45"/>
    <mergeCell ref="A25:D25"/>
    <mergeCell ref="A7:A8"/>
    <mergeCell ref="C7:C8"/>
    <mergeCell ref="A10:D10"/>
    <mergeCell ref="A41:D41"/>
    <mergeCell ref="A42:C42"/>
    <mergeCell ref="A43:C43"/>
    <mergeCell ref="A44:C44"/>
    <mergeCell ref="A6:D6"/>
    <mergeCell ref="B7:B8"/>
    <mergeCell ref="D7:D8"/>
    <mergeCell ref="A2:D2"/>
    <mergeCell ref="A3:D3"/>
    <mergeCell ref="A4:D4"/>
  </mergeCells>
  <phoneticPr fontId="1" type="noConversion"/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RaiFIN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Chueva</dc:creator>
  <cp:lastModifiedBy>eiom</cp:lastModifiedBy>
  <cp:lastPrinted>2022-07-18T08:04:03Z</cp:lastPrinted>
  <dcterms:created xsi:type="dcterms:W3CDTF">2010-04-30T00:15:57Z</dcterms:created>
  <dcterms:modified xsi:type="dcterms:W3CDTF">2023-09-26T12:02:05Z</dcterms:modified>
</cp:coreProperties>
</file>